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ЭтаКнига" defaultThemeVersion="124226"/>
  <bookViews>
    <workbookView xWindow="-120" yWindow="480" windowWidth="29040" windowHeight="15840" tabRatio="805"/>
  </bookViews>
  <sheets>
    <sheet name="1 раздел ДОО" sheetId="1" r:id="rId1"/>
    <sheet name="2 раздел ООО_x000a__x000a_" sheetId="3" r:id="rId2"/>
    <sheet name="4 раздел ОДО" sheetId="19" r:id="rId3"/>
  </sheets>
  <definedNames>
    <definedName name="_xlnm.Print_Area" localSheetId="2">'4 раздел ОДО'!$A$1:$I$87</definedName>
  </definedNames>
  <calcPr calcId="162913"/>
</workbook>
</file>

<file path=xl/calcChain.xml><?xml version="1.0" encoding="utf-8"?>
<calcChain xmlns="http://schemas.openxmlformats.org/spreadsheetml/2006/main">
  <c r="D61" i="19" l="1"/>
  <c r="E8" i="1" l="1"/>
  <c r="H8" i="1"/>
  <c r="G136" i="3" l="1"/>
  <c r="G91" i="3"/>
  <c r="F91" i="3"/>
  <c r="G41" i="3" l="1"/>
  <c r="D41" i="3"/>
  <c r="E39" i="3"/>
  <c r="E41" i="3" s="1"/>
  <c r="F39" i="3"/>
  <c r="F41" i="3" s="1"/>
  <c r="G39" i="3"/>
  <c r="H39" i="3"/>
  <c r="H41" i="3" s="1"/>
  <c r="F6" i="3" l="1"/>
  <c r="G6" i="3"/>
  <c r="H6" i="3"/>
  <c r="D6" i="3"/>
  <c r="E70" i="1" l="1"/>
  <c r="F70" i="1"/>
  <c r="G70" i="1"/>
  <c r="H70" i="1"/>
  <c r="D70" i="1"/>
  <c r="I8" i="1"/>
  <c r="I6" i="1"/>
  <c r="I61" i="1"/>
  <c r="I58" i="1"/>
  <c r="I70" i="1" l="1"/>
  <c r="E17" i="1"/>
  <c r="F17" i="1"/>
  <c r="G17" i="1"/>
  <c r="H17" i="1"/>
  <c r="D17" i="1"/>
  <c r="H74" i="19"/>
  <c r="I20" i="19"/>
  <c r="F72" i="19"/>
  <c r="G72" i="19"/>
  <c r="H72" i="19"/>
  <c r="I72" i="19"/>
  <c r="E70" i="19"/>
  <c r="F70" i="19"/>
  <c r="G70" i="19"/>
  <c r="H70" i="19"/>
  <c r="I70" i="19"/>
  <c r="I17" i="1" l="1"/>
  <c r="D19" i="19" l="1"/>
  <c r="E19" i="19"/>
  <c r="F19" i="19"/>
  <c r="G19" i="19"/>
  <c r="H19" i="19"/>
  <c r="I19" i="19"/>
  <c r="I18" i="19"/>
  <c r="H4" i="19"/>
  <c r="E125" i="3"/>
  <c r="F125" i="3"/>
  <c r="G125" i="3"/>
  <c r="H125" i="3"/>
  <c r="D125" i="3"/>
  <c r="G85" i="3"/>
  <c r="F81" i="3"/>
  <c r="F89" i="3" s="1"/>
  <c r="H101" i="3"/>
  <c r="E91" i="3"/>
  <c r="H91" i="3"/>
  <c r="E93" i="3"/>
  <c r="F93" i="3"/>
  <c r="G93" i="3"/>
  <c r="D93" i="3"/>
  <c r="H89" i="3"/>
  <c r="G101" i="3"/>
  <c r="E85" i="3"/>
  <c r="D85" i="3"/>
  <c r="D101" i="3"/>
  <c r="G89" i="3" l="1"/>
  <c r="D89" i="3"/>
  <c r="I125" i="3"/>
  <c r="H18" i="19"/>
  <c r="G18" i="19"/>
  <c r="E18" i="19"/>
  <c r="F18" i="19"/>
  <c r="F101" i="3"/>
  <c r="D50" i="3"/>
  <c r="E50" i="3"/>
  <c r="G50" i="3"/>
  <c r="H50" i="3"/>
  <c r="D51" i="3"/>
  <c r="E51" i="3"/>
  <c r="F51" i="3"/>
  <c r="G51" i="3"/>
  <c r="H51" i="3"/>
  <c r="D52" i="3"/>
  <c r="E52" i="3"/>
  <c r="F52" i="3"/>
  <c r="G52" i="3"/>
  <c r="H52" i="3"/>
  <c r="E49" i="3"/>
  <c r="F49" i="3"/>
  <c r="G49" i="3"/>
  <c r="H49" i="3"/>
  <c r="D49" i="3"/>
  <c r="D18" i="19" l="1"/>
  <c r="E31" i="3"/>
  <c r="F31" i="3"/>
  <c r="G31" i="3"/>
  <c r="H31" i="3"/>
  <c r="D31" i="3"/>
  <c r="E30" i="3"/>
  <c r="F30" i="3"/>
  <c r="G30" i="3"/>
  <c r="H30" i="3"/>
  <c r="D30" i="3"/>
  <c r="E28" i="3"/>
  <c r="F28" i="3"/>
  <c r="G28" i="3"/>
  <c r="H28" i="3"/>
  <c r="D28" i="3"/>
  <c r="F26" i="3"/>
  <c r="G26" i="3"/>
  <c r="H26" i="3"/>
  <c r="D26" i="3"/>
  <c r="F24" i="3"/>
  <c r="G24" i="3"/>
  <c r="H24" i="3"/>
  <c r="D24" i="3"/>
  <c r="F22" i="3"/>
  <c r="G22" i="3"/>
  <c r="H22" i="3"/>
  <c r="D22" i="3"/>
  <c r="F21" i="3"/>
  <c r="G21" i="3"/>
  <c r="H21" i="3"/>
  <c r="D21" i="3"/>
  <c r="D108" i="1"/>
  <c r="D107" i="1"/>
  <c r="D75" i="1"/>
  <c r="D73" i="1"/>
  <c r="D64" i="1" l="1"/>
  <c r="H47" i="1" l="1"/>
  <c r="G47" i="1"/>
  <c r="E47" i="1"/>
  <c r="D47" i="1"/>
  <c r="I60" i="1" s="1"/>
  <c r="F47" i="1"/>
  <c r="D45" i="1"/>
  <c r="D37" i="1"/>
  <c r="D40" i="1" s="1"/>
  <c r="D38" i="1" s="1"/>
  <c r="D18" i="1"/>
  <c r="E14" i="1"/>
  <c r="G14" i="1"/>
  <c r="H14" i="1"/>
  <c r="D14" i="1"/>
  <c r="H12" i="1"/>
  <c r="G12" i="1"/>
  <c r="E12" i="1"/>
  <c r="D12" i="1"/>
  <c r="H10" i="1"/>
  <c r="E10" i="1"/>
  <c r="D10" i="1"/>
  <c r="I4" i="1"/>
  <c r="H45" i="1" l="1"/>
  <c r="H75" i="1"/>
  <c r="H108" i="1"/>
  <c r="H107" i="1"/>
  <c r="H73" i="1"/>
  <c r="H64" i="1"/>
  <c r="G37" i="1"/>
  <c r="G40" i="1" s="1"/>
  <c r="G38" i="1" s="1"/>
  <c r="G107" i="1"/>
  <c r="G108" i="1"/>
  <c r="G73" i="1"/>
  <c r="G75" i="1"/>
  <c r="G64" i="1"/>
  <c r="F37" i="1"/>
  <c r="F40" i="1" s="1"/>
  <c r="F38" i="1" s="1"/>
  <c r="F107" i="1"/>
  <c r="F73" i="1"/>
  <c r="F108" i="1"/>
  <c r="F75" i="1"/>
  <c r="F64" i="1"/>
  <c r="E37" i="1"/>
  <c r="E40" i="1" s="1"/>
  <c r="E38" i="1" s="1"/>
  <c r="E73" i="1"/>
  <c r="E108" i="1"/>
  <c r="E107" i="1"/>
  <c r="E75" i="1"/>
  <c r="E64" i="1"/>
  <c r="G18" i="1"/>
  <c r="G20" i="1" s="1"/>
  <c r="F18" i="1"/>
  <c r="F20" i="1" s="1"/>
  <c r="G45" i="1"/>
  <c r="F45" i="1"/>
  <c r="H37" i="1"/>
  <c r="H40" i="1" s="1"/>
  <c r="H38" i="1" s="1"/>
  <c r="E18" i="1"/>
  <c r="E20" i="1" s="1"/>
  <c r="E45" i="1"/>
  <c r="H18" i="1"/>
  <c r="H20" i="1" s="1"/>
  <c r="I9" i="3"/>
  <c r="I5" i="3" l="1"/>
  <c r="I146" i="3" l="1"/>
  <c r="I30" i="3" l="1"/>
  <c r="I136" i="3"/>
  <c r="I147" i="3" s="1"/>
  <c r="E102" i="3"/>
  <c r="G102" i="3"/>
  <c r="H102" i="3"/>
  <c r="I153" i="3"/>
  <c r="I151" i="3"/>
  <c r="I149" i="3"/>
  <c r="I137" i="3"/>
  <c r="I138" i="3"/>
  <c r="I139" i="3"/>
  <c r="I134" i="3"/>
  <c r="I133" i="3"/>
  <c r="I127" i="3"/>
  <c r="I128" i="3"/>
  <c r="I129" i="3"/>
  <c r="I130" i="3"/>
  <c r="I131" i="3"/>
  <c r="I126" i="3"/>
  <c r="I124" i="3"/>
  <c r="I103" i="3"/>
  <c r="I104" i="3"/>
  <c r="I105" i="3"/>
  <c r="I106" i="3"/>
  <c r="I107" i="3"/>
  <c r="I108" i="3"/>
  <c r="I109" i="3"/>
  <c r="I110" i="3"/>
  <c r="I111" i="3"/>
  <c r="I101" i="3"/>
  <c r="I82" i="3"/>
  <c r="I83" i="3"/>
  <c r="I84" i="3"/>
  <c r="I85" i="3"/>
  <c r="I86" i="3"/>
  <c r="I87" i="3"/>
  <c r="I88" i="3"/>
  <c r="I89" i="3"/>
  <c r="I90" i="3"/>
  <c r="I91" i="3"/>
  <c r="I92" i="3"/>
  <c r="I93" i="3"/>
  <c r="I81" i="3"/>
  <c r="I79" i="3"/>
  <c r="I77" i="3"/>
  <c r="I76" i="3"/>
  <c r="I65" i="3"/>
  <c r="I66" i="3"/>
  <c r="I67" i="3"/>
  <c r="I64" i="3"/>
  <c r="I56" i="3"/>
  <c r="I57" i="3"/>
  <c r="I58" i="3"/>
  <c r="I55" i="3"/>
  <c r="I42" i="3"/>
  <c r="I43" i="3"/>
  <c r="I44" i="3"/>
  <c r="I45" i="3"/>
  <c r="I46" i="3"/>
  <c r="I47" i="3"/>
  <c r="I48" i="3"/>
  <c r="I49" i="3"/>
  <c r="I50" i="3"/>
  <c r="I51" i="3"/>
  <c r="I52" i="3"/>
  <c r="I53" i="3"/>
  <c r="I41" i="3"/>
  <c r="I32" i="3"/>
  <c r="I33" i="3"/>
  <c r="I34" i="3"/>
  <c r="I35" i="3"/>
  <c r="I36" i="3"/>
  <c r="I37" i="3"/>
  <c r="I38" i="3"/>
  <c r="I39" i="3"/>
  <c r="I31" i="3"/>
  <c r="I22" i="3"/>
  <c r="I23" i="3"/>
  <c r="I24" i="3"/>
  <c r="I25" i="3"/>
  <c r="I26" i="3"/>
  <c r="I27" i="3"/>
  <c r="I21" i="3"/>
  <c r="I102" i="3" l="1"/>
  <c r="I12" i="3" l="1"/>
  <c r="I13" i="3"/>
  <c r="I14" i="3"/>
  <c r="I15" i="3"/>
  <c r="I16" i="3"/>
  <c r="I17" i="3"/>
  <c r="I18" i="3"/>
  <c r="I11" i="3"/>
  <c r="I8" i="3"/>
  <c r="I7" i="3"/>
  <c r="I6" i="3"/>
  <c r="I4" i="3"/>
  <c r="I132" i="1" l="1"/>
  <c r="I131" i="1"/>
  <c r="I130" i="1"/>
  <c r="I123" i="1"/>
  <c r="I124" i="1"/>
  <c r="I125" i="1"/>
  <c r="I122" i="1"/>
  <c r="I111" i="1"/>
  <c r="I112" i="1"/>
  <c r="I113" i="1"/>
  <c r="I114" i="1"/>
  <c r="I115" i="1"/>
  <c r="I116" i="1"/>
  <c r="I117" i="1"/>
  <c r="I118" i="1"/>
  <c r="I119" i="1"/>
  <c r="I120" i="1"/>
  <c r="I110" i="1"/>
  <c r="I107" i="1"/>
  <c r="I74" i="1"/>
  <c r="I72" i="1"/>
  <c r="I69" i="1"/>
  <c r="I66" i="1"/>
  <c r="I68" i="1" s="1"/>
  <c r="I67" i="1"/>
  <c r="I65" i="1"/>
  <c r="I63" i="1"/>
  <c r="I49" i="1"/>
  <c r="I50" i="1"/>
  <c r="I51" i="1"/>
  <c r="I52" i="1"/>
  <c r="I53" i="1"/>
  <c r="I54" i="1"/>
  <c r="I55" i="1"/>
  <c r="I56" i="1"/>
  <c r="I57" i="1"/>
  <c r="I48" i="1"/>
  <c r="I46" i="1"/>
  <c r="I38" i="1"/>
  <c r="I37" i="1"/>
  <c r="I32" i="1"/>
  <c r="I33" i="1"/>
  <c r="I34" i="1"/>
  <c r="I35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6" i="1"/>
  <c r="I15" i="1"/>
  <c r="I9" i="1"/>
  <c r="I121" i="1" l="1"/>
  <c r="I80" i="3" l="1"/>
  <c r="I63" i="3"/>
  <c r="I74" i="3" s="1"/>
  <c r="I133" i="1"/>
  <c r="I108" i="1"/>
  <c r="I75" i="1"/>
  <c r="I73" i="1"/>
  <c r="I64" i="1"/>
  <c r="I47" i="1"/>
  <c r="I45" i="1"/>
  <c r="I43" i="1"/>
  <c r="I42" i="1"/>
  <c r="I41" i="1"/>
  <c r="I40" i="1"/>
  <c r="I39" i="1"/>
  <c r="I14" i="1"/>
  <c r="I12" i="1"/>
  <c r="I61" i="3" l="1"/>
  <c r="I10" i="1"/>
  <c r="I62" i="3" l="1"/>
  <c r="I142" i="3" l="1"/>
  <c r="I143" i="3"/>
  <c r="I144" i="3"/>
  <c r="I73" i="3" l="1"/>
  <c r="I72" i="3"/>
  <c r="I69" i="3"/>
  <c r="I68" i="3"/>
  <c r="I28" i="3" l="1"/>
  <c r="I60" i="3"/>
  <c r="I59" i="3" s="1"/>
  <c r="I141" i="3" l="1"/>
  <c r="I140" i="3" s="1"/>
  <c r="I71" i="3"/>
  <c r="I70" i="3" s="1"/>
  <c r="I154" i="3" l="1"/>
  <c r="I152" i="3"/>
  <c r="I150" i="3"/>
</calcChain>
</file>

<file path=xl/sharedStrings.xml><?xml version="1.0" encoding="utf-8"?>
<sst xmlns="http://schemas.openxmlformats.org/spreadsheetml/2006/main" count="812" uniqueCount="616">
  <si>
    <t>№     п/п</t>
  </si>
  <si>
    <t>Усл. Сокр</t>
  </si>
  <si>
    <t>Наименование показателя</t>
  </si>
  <si>
    <t xml:space="preserve"> 1.1.1</t>
  </si>
  <si>
    <t xml:space="preserve"> 1.1.2</t>
  </si>
  <si>
    <t xml:space="preserve"> 1.1.3</t>
  </si>
  <si>
    <t>ЧВ</t>
  </si>
  <si>
    <t xml:space="preserve"> 1.3.1</t>
  </si>
  <si>
    <t>ФОТ1</t>
  </si>
  <si>
    <t>ФОТ2</t>
  </si>
  <si>
    <t xml:space="preserve"> 1.4.1</t>
  </si>
  <si>
    <t xml:space="preserve"> 1.4.2</t>
  </si>
  <si>
    <t>Ч</t>
  </si>
  <si>
    <t xml:space="preserve"> 1.4.3</t>
  </si>
  <si>
    <t>Чфз</t>
  </si>
  <si>
    <t xml:space="preserve"> 1.4.4</t>
  </si>
  <si>
    <t>ЧК</t>
  </si>
  <si>
    <t xml:space="preserve"> 1.5.1</t>
  </si>
  <si>
    <t xml:space="preserve"> 1.5.2</t>
  </si>
  <si>
    <t xml:space="preserve"> 1.6.1</t>
  </si>
  <si>
    <t xml:space="preserve"> 1.7.1</t>
  </si>
  <si>
    <t xml:space="preserve"> 1.8.1</t>
  </si>
  <si>
    <t xml:space="preserve"> 1.9.1</t>
  </si>
  <si>
    <t xml:space="preserve"> 1.9.2</t>
  </si>
  <si>
    <t>1. Сведения о развитии дошкольного образования</t>
  </si>
  <si>
    <t>1.1.</t>
  </si>
  <si>
    <t>Уровень доступности дошкольного образования и численность населения, получающего дошкольное образование:</t>
  </si>
  <si>
    <r>
      <rPr>
        <b/>
        <sz val="12"/>
        <rFont val="Times New Roman"/>
        <family val="1"/>
        <charset val="204"/>
      </rPr>
      <t>2. Сведения о развитии начального общего образования, основного общего образования и среднего общего образования</t>
    </r>
  </si>
  <si>
    <t>всего;</t>
  </si>
  <si>
    <t>1.2</t>
  </si>
  <si>
    <t>Содержание образовательной деятельности и организация образовательного процесса по образовательным программам дошкольного образования</t>
  </si>
  <si>
    <t>Кадровое обеспечение дошкольных образовательных организаций и оценка уровня заработной платы педагогических работников</t>
  </si>
  <si>
    <t>1.3</t>
  </si>
  <si>
    <t>1.4</t>
  </si>
  <si>
    <t>Материально-техническое и информационное обеспечение дошкольных образовательных организаций</t>
  </si>
  <si>
    <t>Пл</t>
  </si>
  <si>
    <t>1.5</t>
  </si>
  <si>
    <t xml:space="preserve"> Условия получения дошкольного образования лицами с ограниченными возможностями здоровья и инвалидами</t>
  </si>
  <si>
    <t>2.1.1.</t>
  </si>
  <si>
    <t>2.1.2.</t>
  </si>
  <si>
    <t>2.2.1.</t>
  </si>
  <si>
    <t>2.2.2.</t>
  </si>
  <si>
    <t>2.3.1.</t>
  </si>
  <si>
    <t>2.3.2.</t>
  </si>
  <si>
    <t>У</t>
  </si>
  <si>
    <t>2.3.3.</t>
  </si>
  <si>
    <t>ФОТпр</t>
  </si>
  <si>
    <t>Зэ</t>
  </si>
  <si>
    <t>2.4.1.</t>
  </si>
  <si>
    <t>2.4.2.</t>
  </si>
  <si>
    <t>2.4.3.</t>
  </si>
  <si>
    <t>2.4.4.</t>
  </si>
  <si>
    <t>2.5.1.</t>
  </si>
  <si>
    <t>2.5.2.</t>
  </si>
  <si>
    <t>2.7.1.</t>
  </si>
  <si>
    <t>2.8.1.</t>
  </si>
  <si>
    <t>2.9.1.</t>
  </si>
  <si>
    <t>ОФгм</t>
  </si>
  <si>
    <t>2.9.2.</t>
  </si>
  <si>
    <t>2.1</t>
  </si>
  <si>
    <t>Состояние здоровья лиц, обучающихся по программам дошкольного образования</t>
  </si>
  <si>
    <t>1.6</t>
  </si>
  <si>
    <t>1.7</t>
  </si>
  <si>
    <t xml:space="preserve"> Изменение сети дошкольных образовательных организаций (в том числе ликвидация и реорганизация организаций, осуществляющих образовательную деятельность)</t>
  </si>
  <si>
    <t>Финансово-экономическая деятельность дошкольных образовательных организаций</t>
  </si>
  <si>
    <t>1.8</t>
  </si>
  <si>
    <t>Создание безопасных условий при организации образовательного процесса в дошкольных образовательных организациях</t>
  </si>
  <si>
    <t>1.9</t>
  </si>
  <si>
    <t xml:space="preserve"> Уровень доступности начального общего образования, основного общего образования и среднего общего образования и численность населения, получающего начальное общее, основное общее и среднее общее образование</t>
  </si>
  <si>
    <t>2.2</t>
  </si>
  <si>
    <t>Кадровое обеспечение общеобразовательных организаций, иных организаций, существляющих образовательную деятельность в части реализации основных общеобразовательных программ, а также оценка уровня заработной платы педагогических работников</t>
  </si>
  <si>
    <t>2.3</t>
  </si>
  <si>
    <t>Материально-техническое и информационное обеспечение общеобразовательных организаций, а также иных организаций, осуществляющих образовательную деятельность в части реализации основных общеобразовательных программ</t>
  </si>
  <si>
    <t>2.4</t>
  </si>
  <si>
    <t>Условия получения начального общего, основного общего и среднего общего образования лицами с ограниченными возможностями здоровья и инвалидами</t>
  </si>
  <si>
    <t>2.5</t>
  </si>
  <si>
    <t>Состояние здоровья лиц, обучающихся по основным общеобразовательным программам, здоровьесберегающие условия, условия организации физкультурно-оздоровительной и спортивной работы в общеобразовательных организациях, а также в иных организациях, осуществляющих образовательную деятельность в части реализации основных общеобразовательных программ</t>
  </si>
  <si>
    <t>2.7</t>
  </si>
  <si>
    <t>2.8</t>
  </si>
  <si>
    <t>Финансово-экономическая деятельность общеобразовательных организаций, а также иных организаций, осуществляющих образовательную деятельность в части реализации основных общеобразовательных программ</t>
  </si>
  <si>
    <t>2.9</t>
  </si>
  <si>
    <t>Создание безопасных условий при организации образовательного процесса в общеобразовательных организациях</t>
  </si>
  <si>
    <t>1.5.3</t>
  </si>
  <si>
    <t>1.5.4</t>
  </si>
  <si>
    <t>Среднемесячная начисленная заработная плата наемных работников в организациях, у индивидуальных предпринимателей и физических лиц (среднемесячный доход от трудовой деятельности) в Камчатском крае</t>
  </si>
  <si>
    <t>с тяжелыми нарушениями речи;</t>
  </si>
  <si>
    <t>с задержкой психического развития;</t>
  </si>
  <si>
    <t>с нарушениями опорно-двигательного аппарата;</t>
  </si>
  <si>
    <t>учителя-дефектологи;</t>
  </si>
  <si>
    <t>педагоги-психологи;</t>
  </si>
  <si>
    <t>учителя-логопеды;</t>
  </si>
  <si>
    <t>социальные педагоги;</t>
  </si>
  <si>
    <t>2.5.5.</t>
  </si>
  <si>
    <t>2.5.4.</t>
  </si>
  <si>
    <t>2.5.3.</t>
  </si>
  <si>
    <t>группы общеразвивающей направленности;</t>
  </si>
  <si>
    <t>группы оздоровительной направленности;</t>
  </si>
  <si>
    <t>группы комбинированной направленности;</t>
  </si>
  <si>
    <t>семейные дошкольные группы.</t>
  </si>
  <si>
    <t>группы компенсирующей направленности;</t>
  </si>
  <si>
    <t>1.1.4</t>
  </si>
  <si>
    <t>в режиме кратковременного пребывания;</t>
  </si>
  <si>
    <t>в режиме круглосуточного пребывания.</t>
  </si>
  <si>
    <t>1.1.5</t>
  </si>
  <si>
    <t>1.2.1</t>
  </si>
  <si>
    <t>воспитатели;</t>
  </si>
  <si>
    <t>старшие воспитатели;</t>
  </si>
  <si>
    <t>музыкальные руководители;</t>
  </si>
  <si>
    <t>инструкторы по физической культуре;</t>
  </si>
  <si>
    <t>педагоги-организаторы;</t>
  </si>
  <si>
    <t>педагоги дополнительного образования.</t>
  </si>
  <si>
    <t>1.3.2</t>
  </si>
  <si>
    <t xml:space="preserve"> 1.3.3</t>
  </si>
  <si>
    <t>с нарушениями слуха;</t>
  </si>
  <si>
    <t>с нарушениями речи;</t>
  </si>
  <si>
    <t>с нарушениями зрения;</t>
  </si>
  <si>
    <t>2.1.4</t>
  </si>
  <si>
    <t>Наполняемость классов по уровням общего образования:</t>
  </si>
  <si>
    <t>2.2.3.</t>
  </si>
  <si>
    <t>2.2.4</t>
  </si>
  <si>
    <t>техническое;</t>
  </si>
  <si>
    <t>естественнонаучное;</t>
  </si>
  <si>
    <t>туристско-краеведческое;</t>
  </si>
  <si>
    <t>социально-педагогическое;</t>
  </si>
  <si>
    <t>в области искусств:</t>
  </si>
  <si>
    <t>по общеразвивающим программам;</t>
  </si>
  <si>
    <t>по предпрофессиональным программам;</t>
  </si>
  <si>
    <t>в области физической культуры и спорта:</t>
  </si>
  <si>
    <t>по предпрофессиональным программам.</t>
  </si>
  <si>
    <t>2.1.3.</t>
  </si>
  <si>
    <t>2.1.5.</t>
  </si>
  <si>
    <t>2.3.4.</t>
  </si>
  <si>
    <t>Число зданий образовательных организаций, имеющих все виды благоустройства (водопровод, центральное отопление, канализацию).</t>
  </si>
  <si>
    <t>2.4.5.</t>
  </si>
  <si>
    <t>2.5.6.</t>
  </si>
  <si>
    <t>учителей-дефектологов;</t>
  </si>
  <si>
    <t>учителей-логопедов;</t>
  </si>
  <si>
    <t>педагогов-психологов;</t>
  </si>
  <si>
    <t>2.6</t>
  </si>
  <si>
    <t>Чп</t>
  </si>
  <si>
    <t>Численность обучающихся по образовательным программам начального общего, основного общего, среднего общего образования (без отдельных организаций и классов для обучающихся с ограниченными возможностями здоровья)</t>
  </si>
  <si>
    <r>
      <t xml:space="preserve">Численность </t>
    </r>
    <r>
      <rPr>
        <b/>
        <sz val="12"/>
        <rFont val="Times New Roman"/>
        <family val="1"/>
        <charset val="204"/>
      </rPr>
      <t xml:space="preserve">обучающихся 10-х классов или 10-х классов </t>
    </r>
    <r>
      <rPr>
        <sz val="12"/>
        <rFont val="Times New Roman"/>
        <family val="1"/>
        <charset val="204"/>
      </rPr>
      <t>первого года обучения без оставленных на повторное обучение (без отдельных организаций и классов для обучающихся с умственной отсталостью (интеллектуальными нарушениями)) по образовательным программам среднего общего образования</t>
    </r>
  </si>
  <si>
    <t>количество 5 - 9 классов</t>
  </si>
  <si>
    <t>количество 10 - 11 (12) классов</t>
  </si>
  <si>
    <t>социальные педагоги</t>
  </si>
  <si>
    <t>педагоги-психологи</t>
  </si>
  <si>
    <t>учителя-логопеды</t>
  </si>
  <si>
    <t>2.3.5.</t>
  </si>
  <si>
    <t>Чп1</t>
  </si>
  <si>
    <t>Чо1</t>
  </si>
  <si>
    <t>Чп2</t>
  </si>
  <si>
    <t>Чо2</t>
  </si>
  <si>
    <t>Чп3</t>
  </si>
  <si>
    <t>Чо3</t>
  </si>
  <si>
    <t>Ч1</t>
  </si>
  <si>
    <t>Н1</t>
  </si>
  <si>
    <t>Ч2</t>
  </si>
  <si>
    <t>Н2</t>
  </si>
  <si>
    <t>Ч3</t>
  </si>
  <si>
    <t>Н3</t>
  </si>
  <si>
    <t>Численность детей, посещающих организации, осуществляющие образовательную деятельность по образовательным программам дошкольного образования, присмотр и уход за детьми (включая обособленные подразделения (в том числе филиалы)).</t>
  </si>
  <si>
    <t>Чч</t>
  </si>
  <si>
    <t>Чг1</t>
  </si>
  <si>
    <t>Чг2</t>
  </si>
  <si>
    <t>Чг3</t>
  </si>
  <si>
    <t>Чг4</t>
  </si>
  <si>
    <t>Чг5</t>
  </si>
  <si>
    <t>Г1</t>
  </si>
  <si>
    <t>Г2</t>
  </si>
  <si>
    <t>Г3</t>
  </si>
  <si>
    <t>Г4</t>
  </si>
  <si>
    <t>Г5</t>
  </si>
  <si>
    <t>Численность детей, посещающих организации, осуществляющие образовательную деятельность по образовательным программам дошкольного образования, присмотр и уход за детьми (включая обособленные подразделения (в том числе филиалы)), в группах вида:</t>
  </si>
  <si>
    <t>компенсирующей направленности;</t>
  </si>
  <si>
    <t>общеразвивающей направленности (включая семейные дошкольные группы общеразвивающей направленности);</t>
  </si>
  <si>
    <t>оздоровительной направленности;</t>
  </si>
  <si>
    <t>комбинированной направленности;</t>
  </si>
  <si>
    <t>по присмотру и уходу за детьми (включая семейные дошкольные группы по присмотру и уходу за детьми)</t>
  </si>
  <si>
    <t>Численность детей, посещающих организации, осуществляющие образовательную деятельность по образовательным программам дошкольного образования, присмотр и уход за детьми (включая обособленные подразделения (в том числе филиалы));</t>
  </si>
  <si>
    <t>Численность педагогических работников (без внешних совместителей и работающих по договорам гражданско-правового характера) организаций, осуществляющих образовательную деятельность по образовательным программам дошкольного образования, присмотр и уход за детьми (включая обособленные подразделения (в том числе филиалы)).</t>
  </si>
  <si>
    <t>ПР</t>
  </si>
  <si>
    <t>Общая численность педагогических работников (без внешних совместителей и работающих по договорам гражданско-правового характера) организаций, осуществляющих образовательную деятельность по образовательным программам дошкольного образования (включая обособленные подразделения (в том числе филиалы)).</t>
  </si>
  <si>
    <t>ПР1</t>
  </si>
  <si>
    <t>ПР2</t>
  </si>
  <si>
    <t>ПР3</t>
  </si>
  <si>
    <t>ПР4</t>
  </si>
  <si>
    <t>ПР5</t>
  </si>
  <si>
    <t>ПР6</t>
  </si>
  <si>
    <t>ПР7</t>
  </si>
  <si>
    <t>ПР8</t>
  </si>
  <si>
    <t>ПР9</t>
  </si>
  <si>
    <t>ПР10</t>
  </si>
  <si>
    <t>Среднесписочная численность педагогических работников государственных и муниципальных образовательных организаций, осуществляющих образовательную деятельность по образовательным программам дошкольного образования (включая обособленные подразделения (в том числе филиалы));</t>
  </si>
  <si>
    <t>Среднесписочная численность педагогических работников и заведующих учебной частью государственных и муниципальных образовательных организаций, осуществляющих образовательную деятельность по образовательным программам начального общего, основного общего, среднего общего образования (включая обособленные подразделения (в том числе филиалы))</t>
  </si>
  <si>
    <t>Чс1</t>
  </si>
  <si>
    <t>Чс2</t>
  </si>
  <si>
    <t>Площадь помещений, используемых непосредственно для нужд дошкольных образовательных организаций (включая обособленные подразделения (в том числе филиалы)); без учета площади помещений, сданных в аренду (субаренду);</t>
  </si>
  <si>
    <t>Численность детей, посещающих дошкольные образовательные организации (включая обособленные подразделения (в том числе филиалы))</t>
  </si>
  <si>
    <t>Общее число дошкольных образовательных организаций (включая обособленные подразделения (в том числе филиалы)).</t>
  </si>
  <si>
    <t>Чвб</t>
  </si>
  <si>
    <t>Численность детей, посещающих дошкольные образовательные организации (включая обособленные подразделения (в том числе филиалы)) в возрасте 3 года и старше;</t>
  </si>
  <si>
    <t>Човз</t>
  </si>
  <si>
    <t>Чи</t>
  </si>
  <si>
    <t>Човз 1</t>
  </si>
  <si>
    <t>Човз 2</t>
  </si>
  <si>
    <t>Човз 3</t>
  </si>
  <si>
    <t>Човз 4</t>
  </si>
  <si>
    <t>Човз 5</t>
  </si>
  <si>
    <t>Човз 6</t>
  </si>
  <si>
    <t>Човз 7</t>
  </si>
  <si>
    <t>Човз 8</t>
  </si>
  <si>
    <t>Човз 9</t>
  </si>
  <si>
    <t>Човз 10</t>
  </si>
  <si>
    <t>Чи 1</t>
  </si>
  <si>
    <t>Чи 2</t>
  </si>
  <si>
    <t>Чи 3</t>
  </si>
  <si>
    <t>Чи 4</t>
  </si>
  <si>
    <t>Чи 5</t>
  </si>
  <si>
    <t>Чи 6</t>
  </si>
  <si>
    <t>Чи 7</t>
  </si>
  <si>
    <t>Чи 8</t>
  </si>
  <si>
    <t>Чи 9</t>
  </si>
  <si>
    <t>Чи 10</t>
  </si>
  <si>
    <t>Чи 11</t>
  </si>
  <si>
    <t>Чо</t>
  </si>
  <si>
    <t>Ч1 17</t>
  </si>
  <si>
    <t>Ч1 16</t>
  </si>
  <si>
    <t>Ч2 17</t>
  </si>
  <si>
    <t>Ч2 16</t>
  </si>
  <si>
    <t>Ч3 17</t>
  </si>
  <si>
    <t>Ч3 16</t>
  </si>
  <si>
    <t>Ч4 17</t>
  </si>
  <si>
    <t>Ч4 16</t>
  </si>
  <si>
    <t>Ч5 17</t>
  </si>
  <si>
    <t>Ч5 16</t>
  </si>
  <si>
    <t>Ч6 17</t>
  </si>
  <si>
    <t>Ч6 16</t>
  </si>
  <si>
    <t>Рквс</t>
  </si>
  <si>
    <t>Чза</t>
  </si>
  <si>
    <t>Чз</t>
  </si>
  <si>
    <t>Чзкр</t>
  </si>
  <si>
    <t>Значение показателя</t>
  </si>
  <si>
    <r>
      <t xml:space="preserve">Численность обучающихся по образовательным программам начального общего, основного общего, среднего общего образования, соответствующим требованиям </t>
    </r>
    <r>
      <rPr>
        <b/>
        <sz val="12"/>
        <rFont val="Times New Roman"/>
        <family val="1"/>
        <charset val="204"/>
      </rPr>
      <t>федеральных государственных образовательных стандартов</t>
    </r>
    <r>
      <rPr>
        <sz val="12"/>
        <rFont val="Times New Roman"/>
        <family val="1"/>
        <charset val="204"/>
      </rPr>
      <t xml:space="preserve"> начального общего, основного общего, среднего общего образования. </t>
    </r>
  </si>
  <si>
    <t>с нарушениями интелекта;</t>
  </si>
  <si>
    <t>со сложным дефектом;</t>
  </si>
  <si>
    <t>другого профиля</t>
  </si>
  <si>
    <r>
      <rPr>
        <sz val="12"/>
        <rFont val="Times New Roman"/>
        <family val="1"/>
        <charset val="204"/>
      </rPr>
      <t xml:space="preserve">группы </t>
    </r>
    <r>
      <rPr>
        <b/>
        <sz val="12"/>
        <rFont val="Times New Roman"/>
        <family val="1"/>
        <charset val="204"/>
      </rPr>
      <t xml:space="preserve">оздоровительной направленности, </t>
    </r>
    <r>
      <rPr>
        <sz val="12"/>
        <rFont val="Times New Roman"/>
        <family val="1"/>
        <charset val="204"/>
      </rPr>
      <t>в том числе для детей:</t>
    </r>
  </si>
  <si>
    <t>с туберкулезной интоксикацией;</t>
  </si>
  <si>
    <t>часто болеющих;</t>
  </si>
  <si>
    <r>
      <t xml:space="preserve">группы </t>
    </r>
    <r>
      <rPr>
        <b/>
        <sz val="12"/>
        <rFont val="Times New Roman"/>
        <family val="1"/>
        <charset val="204"/>
      </rPr>
      <t>комбинированной направленности</t>
    </r>
    <r>
      <rPr>
        <sz val="12"/>
        <rFont val="Times New Roman"/>
        <family val="1"/>
        <charset val="204"/>
      </rPr>
      <t>.</t>
    </r>
  </si>
  <si>
    <r>
      <t xml:space="preserve">Численность детей, посещающих </t>
    </r>
    <r>
      <rPr>
        <b/>
        <sz val="12"/>
        <rFont val="Times New Roman"/>
        <family val="1"/>
        <charset val="204"/>
      </rPr>
      <t>частные</t>
    </r>
    <r>
      <rPr>
        <sz val="12"/>
        <rFont val="Times New Roman"/>
        <family val="1"/>
        <charset val="204"/>
      </rPr>
      <t xml:space="preserve"> организации, осуществляющие образовательную деятельность по образовательным программам дошкольного образования, присмотр и уход за детьми (включая обособленные подразделения (в том числе филиалы));</t>
    </r>
  </si>
  <si>
    <r>
      <t xml:space="preserve">Численность детей, </t>
    </r>
    <r>
      <rPr>
        <b/>
        <sz val="12"/>
        <rFont val="Times New Roman"/>
        <family val="1"/>
        <charset val="204"/>
      </rPr>
      <t>посещающих организации</t>
    </r>
    <r>
      <rPr>
        <sz val="12"/>
        <rFont val="Times New Roman"/>
        <family val="1"/>
        <charset val="204"/>
      </rPr>
      <t>, осуществляющие образовательную деятельность по образовательным программам дошкольного образования, присмотр и уход за детьми (включая обособленные подразделения (в том числе филиалы)).</t>
    </r>
  </si>
  <si>
    <t>тьюторы.</t>
  </si>
  <si>
    <t xml:space="preserve">для глухих; </t>
  </si>
  <si>
    <t xml:space="preserve">для слабослышащих и поздноглохших; </t>
  </si>
  <si>
    <t xml:space="preserve">для слепых; </t>
  </si>
  <si>
    <t xml:space="preserve">для слабовидящих; </t>
  </si>
  <si>
    <t xml:space="preserve">с нарушениями опорно-двигательного аппарата; </t>
  </si>
  <si>
    <t xml:space="preserve">с задержкой психического развития; </t>
  </si>
  <si>
    <t xml:space="preserve">с расстройствами аутистического спектра; </t>
  </si>
  <si>
    <t>со сложными дефектами;</t>
  </si>
  <si>
    <t>других обучающихся с ограниченными возможностями здоровья</t>
  </si>
  <si>
    <r>
      <t xml:space="preserve">Численность обучающихся </t>
    </r>
    <r>
      <rPr>
        <b/>
        <sz val="12"/>
        <rFont val="Times New Roman"/>
        <family val="1"/>
        <charset val="204"/>
      </rPr>
      <t>в первую смену</t>
    </r>
    <r>
      <rPr>
        <sz val="12"/>
        <rFont val="Times New Roman"/>
        <family val="1"/>
        <charset val="204"/>
      </rPr>
      <t xml:space="preserve"> по образовательным программам начального общего, основного общего, среднего общего образования по очной форме обучения </t>
    </r>
  </si>
  <si>
    <t>Численность обучающихся по образовательным программам начального общего, основного общего, среднего общего образования и образования обучающихся с умственной отсталостью (интеллектуальными нарушениями)</t>
  </si>
  <si>
    <r>
      <t xml:space="preserve">Численность обучающихся по образовательным программам начального общего, основного общего, среднего общего образования и образования обучающихся с умственной отсталостью (интеллектуальными нарушениями), </t>
    </r>
    <r>
      <rPr>
        <b/>
        <sz val="12"/>
        <rFont val="Times New Roman"/>
        <family val="1"/>
        <charset val="204"/>
      </rPr>
      <t>приведенная к очной форме обучения</t>
    </r>
  </si>
  <si>
    <t>Чпр</t>
  </si>
  <si>
    <t>ЧКи</t>
  </si>
  <si>
    <t>Пу</t>
  </si>
  <si>
    <t>Чб1</t>
  </si>
  <si>
    <t>Чб2</t>
  </si>
  <si>
    <t>Чб3</t>
  </si>
  <si>
    <r>
      <rPr>
        <b/>
        <sz val="12"/>
        <rFont val="Times New Roman"/>
        <family val="1"/>
        <charset val="204"/>
      </rPr>
      <t>Число соответствующих групп вида</t>
    </r>
    <r>
      <rPr>
        <sz val="12"/>
        <rFont val="Times New Roman"/>
        <family val="1"/>
        <charset val="204"/>
      </rPr>
      <t xml:space="preserve"> i в организациях, осуществляющих образовательную деятельность по образовательным программам дошкольного образования, присмотр и уход за детьми (включая обособленные подразделения (в том числе филиалы))</t>
    </r>
  </si>
  <si>
    <r>
      <t>Ч</t>
    </r>
    <r>
      <rPr>
        <b/>
        <sz val="12"/>
        <rFont val="Times New Roman"/>
        <family val="1"/>
        <charset val="204"/>
      </rPr>
      <t>исленность детей</t>
    </r>
    <r>
      <rPr>
        <sz val="12"/>
        <rFont val="Times New Roman"/>
        <family val="1"/>
        <charset val="204"/>
      </rPr>
      <t>, посещающих организации, осуществляющие образовательную деятельность по образовательным программам дошкольного образования, присмотр и уход за детьми включая обособленные подразделения (в том числе филиалы)), в группах вида:</t>
    </r>
  </si>
  <si>
    <t>Численность постоянного населения в возрасте 7-17 лет (число полных лет на 1 января следующего за отчетным года).</t>
  </si>
  <si>
    <r>
      <t xml:space="preserve">Численность  обучающихся 1-11 (12) классов, </t>
    </r>
    <r>
      <rPr>
        <b/>
        <sz val="12"/>
        <rFont val="Times New Roman"/>
        <family val="1"/>
        <charset val="204"/>
      </rPr>
      <t xml:space="preserve">охваченных подвозом </t>
    </r>
    <r>
      <rPr>
        <sz val="12"/>
        <rFont val="Times New Roman"/>
        <family val="1"/>
        <charset val="204"/>
      </rPr>
      <t>в общеобразовательные организации и (или) обратно.</t>
    </r>
  </si>
  <si>
    <r>
      <t xml:space="preserve">Численность  обучающихся 1-11 (12) классов, </t>
    </r>
    <r>
      <rPr>
        <b/>
        <sz val="12"/>
        <rFont val="Times New Roman"/>
        <family val="1"/>
        <charset val="204"/>
      </rPr>
      <t>нуждающихся в подвозе</t>
    </r>
    <r>
      <rPr>
        <sz val="12"/>
        <rFont val="Times New Roman"/>
        <family val="1"/>
        <charset val="204"/>
      </rPr>
      <t xml:space="preserve"> в общеобразовательные организации и (или) обратно.</t>
    </r>
  </si>
  <si>
    <r>
      <t>Численность обучающихся по образовательным программам начального общего, основного общего, среднего общего образования и образования обучающихся с умственной отсталостью (интеллектуальными нарушениями) в классах</t>
    </r>
    <r>
      <rPr>
        <b/>
        <sz val="12"/>
        <rFont val="Times New Roman"/>
        <family val="1"/>
        <charset val="204"/>
      </rPr>
      <t xml:space="preserve"> очного </t>
    </r>
    <r>
      <rPr>
        <sz val="12"/>
        <rFont val="Times New Roman"/>
        <family val="1"/>
        <charset val="204"/>
      </rPr>
      <t>обучения;</t>
    </r>
  </si>
  <si>
    <r>
      <t xml:space="preserve">Численность обучающихся по образовательным программам начального общего, основного общего, среднего общего образования и образования обучающихся с умственной отсталостью (интеллектуальными нарушениями) в классах </t>
    </r>
    <r>
      <rPr>
        <b/>
        <sz val="12"/>
        <rFont val="Times New Roman"/>
        <family val="1"/>
        <charset val="204"/>
      </rPr>
      <t>очно-заочного</t>
    </r>
    <r>
      <rPr>
        <sz val="12"/>
        <rFont val="Times New Roman"/>
        <family val="1"/>
        <charset val="204"/>
      </rPr>
      <t xml:space="preserve"> обучения;</t>
    </r>
  </si>
  <si>
    <r>
      <rPr>
        <b/>
        <sz val="12"/>
        <rFont val="Times New Roman"/>
        <family val="1"/>
        <charset val="204"/>
      </rPr>
      <t>Численность педагогических работнико</t>
    </r>
    <r>
      <rPr>
        <sz val="12"/>
        <rFont val="Times New Roman"/>
        <family val="1"/>
        <charset val="204"/>
      </rPr>
      <t>в (без внешних совместителей и работающих по договорам гражданско-правового характера) организаций (включая обособленные подразделения (в том числе филиалы)), осуществляющих образовательную деятельность по образовательным программам начального общего, основного общего, среднего общего и образования обучающихся с умственной отсталостью (интеллектуальными нарушениями), в пересчете на полную занятость;</t>
    </r>
  </si>
  <si>
    <r>
      <t xml:space="preserve">Численность педагогических работников организаций (включая обособленные подразделения (в том числе филиалы)), осуществляющих образовательную деятельность по образовательным программам начального общего, основного общего, среднего общего образования и образования обучающихся с умственной отсталостью (интеллектуальными нарушениями), </t>
    </r>
    <r>
      <rPr>
        <b/>
        <sz val="12"/>
        <rFont val="Times New Roman"/>
        <family val="1"/>
        <charset val="204"/>
      </rPr>
      <t>работающих на условиях внешнего совместительства</t>
    </r>
    <r>
      <rPr>
        <sz val="12"/>
        <rFont val="Times New Roman"/>
        <family val="1"/>
        <charset val="204"/>
      </rPr>
      <t>, в пересчете на полную занятость.</t>
    </r>
  </si>
  <si>
    <r>
      <t xml:space="preserve">Численность учителей (без внешних совместителей и работающих по договорам гражданско-правового характера) организаций (включая обособленные подразделения (в том числе филиалы)), осуществляющих образовательную деятельность по образовательным программам начального общего, основного общего, среднего общего образования и образования обучающихся с умственной отсталостью (интеллектуальными нарушениями), </t>
    </r>
    <r>
      <rPr>
        <b/>
        <sz val="12"/>
        <rFont val="Times New Roman"/>
        <family val="1"/>
        <charset val="204"/>
      </rPr>
      <t>в возрасте до 35 лет;</t>
    </r>
  </si>
  <si>
    <r>
      <rPr>
        <b/>
        <sz val="12"/>
        <rFont val="Times New Roman"/>
        <family val="1"/>
        <charset val="204"/>
      </rPr>
      <t>Общая численность учителей</t>
    </r>
    <r>
      <rPr>
        <sz val="12"/>
        <rFont val="Times New Roman"/>
        <family val="1"/>
        <charset val="204"/>
      </rPr>
      <t xml:space="preserve"> организаций (включая обособленные подразделения (в том числе филиалы)), осуществляющих образовательную деятельность по образовательным программам начального общего, основного общего, среднего общего образования и образования обучающихся с умственной отсталостью (интеллектуальными нарушениями)</t>
    </r>
  </si>
  <si>
    <r>
      <t xml:space="preserve">Общая численность </t>
    </r>
    <r>
      <rPr>
        <b/>
        <sz val="12"/>
        <rFont val="Times New Roman"/>
        <family val="1"/>
        <charset val="204"/>
      </rPr>
      <t xml:space="preserve">педагогических работников </t>
    </r>
    <r>
      <rPr>
        <sz val="12"/>
        <rFont val="Times New Roman"/>
        <family val="1"/>
        <charset val="204"/>
      </rPr>
      <t>(без внешних совместителей и работающих по договорам гражданско-правового характера) организаций (включая обособленные подразделения (в том числе филиалы)), осуществляющих образовательную деятельность по образовательным программам начального общего, основного общего, среднего общего образования и образования обучающихся с умственной отсталостью (интеллектуальными нарушениями)</t>
    </r>
  </si>
  <si>
    <r>
      <t xml:space="preserve">Общая численность </t>
    </r>
    <r>
      <rPr>
        <b/>
        <sz val="12"/>
        <rFont val="Times New Roman"/>
        <family val="1"/>
        <charset val="204"/>
      </rPr>
      <t>работников</t>
    </r>
    <r>
      <rPr>
        <sz val="12"/>
        <rFont val="Times New Roman"/>
        <family val="1"/>
        <charset val="204"/>
      </rPr>
      <t xml:space="preserve"> (без внешних совместителей и работающих по договорам гражданско-правового характера) организаций (включая обособленные подразделения (в том числе филиалы)), осуществляющих образовательную деятельность по образовательным программам начального общего, основного общего, среднего общего образования и образования обучающихся с умственной отсталостью (интеллектуальными нарушениями)</t>
    </r>
  </si>
  <si>
    <r>
      <rPr>
        <b/>
        <sz val="12"/>
        <rFont val="Times New Roman"/>
        <family val="1"/>
        <charset val="204"/>
      </rPr>
      <t>Число организаций</t>
    </r>
    <r>
      <rPr>
        <sz val="12"/>
        <rFont val="Times New Roman"/>
        <family val="1"/>
        <charset val="204"/>
      </rPr>
      <t xml:space="preserve"> (включая обособленные подразделения (в том числе филиалы)), осуществляющих образовательную деятельность по образовательным программам начального общего, основного общего, среднего общего образования и образования обучающихся с умственной отсталостью (интеллектуальными нарушениями), имеющих</t>
    </r>
    <r>
      <rPr>
        <b/>
        <sz val="12"/>
        <rFont val="Times New Roman"/>
        <family val="1"/>
        <charset val="204"/>
      </rPr>
      <t xml:space="preserve"> штатных работников</t>
    </r>
    <r>
      <rPr>
        <sz val="12"/>
        <rFont val="Times New Roman"/>
        <family val="1"/>
        <charset val="204"/>
      </rPr>
      <t xml:space="preserve"> должности</t>
    </r>
  </si>
  <si>
    <t>учителя-дефектолога</t>
  </si>
  <si>
    <t>Число организаций (включая обособленные подразделения (в том числе филиалы)), осуществляющих образовательную деятельность по образовательным программам начального общего, основного общего, среднего общего образования и образования обучающихся с умственной отсталостью (интеллектуальными нарушениями)</t>
  </si>
  <si>
    <t>Учебная площадь общеобразовательных организаций без учета площади помещений, сданных в аренду (субаренду);</t>
  </si>
  <si>
    <t>Общее число зданий общеобразовательных организаций</t>
  </si>
  <si>
    <t>Корректирующий коэффициент пересчета реальной численности обучающихся в приведенную к очной форме обучения;</t>
  </si>
  <si>
    <t>Численность обучающихся по образовательным программам начального общего, основного общего, среднего общего образования и образования обучающихся с умственной отсталостью (интеллектуальными нарушениями) (на начало учебного года);</t>
  </si>
  <si>
    <t>Численность обучающихся по образовательным программам начального общего, основного общего, среднего общего образования и образования обучающихся с умственной отсталостью (интеллектуальными нарушениями) в классах заочного обучения, (на начало учебного года).</t>
  </si>
  <si>
    <t>Число персональных компьютеров, используемых в учебных целях, имеющих доступ к сети «Интернет», в общеобразовательных организациях</t>
  </si>
  <si>
    <t>Численность обучающихся 1-11 (12) классов в общеобразовательных организациях (на конец отчетного года)</t>
  </si>
  <si>
    <t>Численность обучающихся по образовательным программам начального общего, основного общего, среднего общего образования и образования обучающихся с умственной отсталостью (интеллектуальными нарушениями) в классах очно-заочного обучения, (на начало учебного года);</t>
  </si>
  <si>
    <t>Численность обучающихся по образовательным программам начального общего, основного общего, среднего общего образования и образования обучающихся с умственной отсталостью (интеллектуальными нарушениями)в классах заочного обучения, (на начало учебного года).</t>
  </si>
  <si>
    <t>Общее число общеобразовательных организаций</t>
  </si>
  <si>
    <t>Число зданий общеобразовательных организаций, в которых созданы условия для беспрепятственного доступа инвалидов;</t>
  </si>
  <si>
    <r>
      <t>в отдельных классах для обучающихся с ограниченными возможностями здоровья и в отдельных классах для обучающихся с умственной отсталостью (интеллектуальными нарушениями),</t>
    </r>
    <r>
      <rPr>
        <b/>
        <sz val="12"/>
        <rFont val="Times New Roman"/>
        <family val="1"/>
        <charset val="204"/>
      </rPr>
      <t xml:space="preserve"> организованных в отдельных общеобразовательных организациях</t>
    </r>
    <r>
      <rPr>
        <sz val="12"/>
        <rFont val="Times New Roman"/>
        <family val="1"/>
        <charset val="204"/>
      </rPr>
      <t>, осуществляющих образовательную деятельность по адаптированным образовательным программам;</t>
    </r>
  </si>
  <si>
    <r>
      <t>в отдельных классах для обучающихся с ограниченными возможностями здоровья и в отдельных классах для обучающихся с умственной отсталостью (интеллектуальными нарушениями)</t>
    </r>
    <r>
      <rPr>
        <b/>
        <sz val="12"/>
        <rFont val="Times New Roman"/>
        <family val="1"/>
        <charset val="204"/>
      </rPr>
      <t xml:space="preserve"> кроме организованных в отдельных</t>
    </r>
    <r>
      <rPr>
        <sz val="12"/>
        <rFont val="Times New Roman"/>
        <family val="1"/>
        <charset val="204"/>
      </rPr>
      <t xml:space="preserve"> общеобразовательных организациях, осуществляющих образовательную деятельность по адаптированным образовательным программам;</t>
    </r>
  </si>
  <si>
    <r>
      <rPr>
        <b/>
        <sz val="12"/>
        <rFont val="Times New Roman"/>
        <family val="1"/>
        <charset val="204"/>
      </rPr>
      <t xml:space="preserve">в формате инклюзии </t>
    </r>
    <r>
      <rPr>
        <sz val="12"/>
        <rFont val="Times New Roman"/>
        <family val="1"/>
        <charset val="204"/>
      </rPr>
      <t>(во всех классах, кроме отдельных классов для обучающихся с ограниченными возможностями здоровья и отдельных классов для обучающихся с умственной отсталостью (интеллектуальными нарушениями)).</t>
    </r>
  </si>
  <si>
    <r>
      <t>Численность обучающихся</t>
    </r>
    <r>
      <rPr>
        <b/>
        <sz val="12"/>
        <rFont val="Times New Roman"/>
        <family val="1"/>
        <charset val="204"/>
      </rPr>
      <t xml:space="preserve"> с ограниченными возможностями здоровья</t>
    </r>
    <r>
      <rPr>
        <sz val="12"/>
        <rFont val="Times New Roman"/>
        <family val="1"/>
        <charset val="204"/>
      </rPr>
      <t xml:space="preserve"> по образовательным программам начального общего, основного общего, среднего общего образования и образования обучающихся с умственной отсталостью (интеллектуальными нарушениями).</t>
    </r>
  </si>
  <si>
    <r>
      <t xml:space="preserve">Численность лиц с </t>
    </r>
    <r>
      <rPr>
        <b/>
        <sz val="12"/>
        <rFont val="Times New Roman"/>
        <family val="1"/>
        <charset val="204"/>
      </rPr>
      <t>ограниченными возможностями здоровья</t>
    </r>
    <r>
      <rPr>
        <sz val="12"/>
        <rFont val="Times New Roman"/>
        <family val="1"/>
        <charset val="204"/>
      </rPr>
      <t>, обучающихся по образовательным программам начального общего, основного общего, среднего общего образования и образования обучающихся с умственной отсталостью (интеллектуальными нарушениями) в классах вида:</t>
    </r>
  </si>
  <si>
    <r>
      <t xml:space="preserve">Численность лиц </t>
    </r>
    <r>
      <rPr>
        <b/>
        <sz val="12"/>
        <rFont val="Times New Roman"/>
        <family val="1"/>
        <charset val="204"/>
      </rPr>
      <t>с ограниченными возможностями здоровья, имеющих инвалидность</t>
    </r>
    <r>
      <rPr>
        <sz val="12"/>
        <rFont val="Times New Roman"/>
        <family val="1"/>
        <charset val="204"/>
      </rPr>
      <t xml:space="preserve"> (инвалиды, дети-инвалиды), обучающихся по образовательным программам начального общего, основного общего, среднего общего образования и образования обучающихся с умственной отсталостью (интеллектуальными нарушениями) в соответствующих классах вида:</t>
    </r>
  </si>
  <si>
    <r>
      <t xml:space="preserve">Численность обучающихся в </t>
    </r>
    <r>
      <rPr>
        <b/>
        <sz val="12"/>
        <rFont val="Times New Roman"/>
        <family val="1"/>
        <charset val="204"/>
      </rPr>
      <t xml:space="preserve">соответствии с федеральным </t>
    </r>
    <r>
      <rPr>
        <sz val="12"/>
        <rFont val="Times New Roman"/>
        <family val="1"/>
        <charset val="204"/>
      </rPr>
      <t>государственным образовательным стандартом начального общего образования обучающихся</t>
    </r>
    <r>
      <rPr>
        <b/>
        <sz val="12"/>
        <rFont val="Times New Roman"/>
        <family val="1"/>
        <charset val="204"/>
      </rPr>
      <t xml:space="preserve"> с ограниченными возможностями</t>
    </r>
    <r>
      <rPr>
        <sz val="12"/>
        <rFont val="Times New Roman"/>
        <family val="1"/>
        <charset val="204"/>
      </rPr>
      <t xml:space="preserve"> здоровья. </t>
    </r>
  </si>
  <si>
    <r>
      <t>Численность обучающихся по</t>
    </r>
    <r>
      <rPr>
        <b/>
        <sz val="12"/>
        <rFont val="Times New Roman"/>
        <family val="1"/>
        <charset val="204"/>
      </rPr>
      <t xml:space="preserve"> адаптированным </t>
    </r>
    <r>
      <rPr>
        <sz val="12"/>
        <rFont val="Times New Roman"/>
        <family val="1"/>
        <charset val="204"/>
      </rPr>
      <t>образовательным программам начального общего образования.</t>
    </r>
  </si>
  <si>
    <t>Численность обучающихся в соответствии с федеральным государственным образовательным стандартом образования обучающихся с умственной отсталостью (интеллектуальными нарушениями).</t>
  </si>
  <si>
    <t>Численность обучающихся по образовательным программам образования обучающихся с умственной отсталостью (интеллектуальными нарушениями)</t>
  </si>
  <si>
    <r>
      <t xml:space="preserve">Численность обучающихся по </t>
    </r>
    <r>
      <rPr>
        <b/>
        <sz val="12"/>
        <rFont val="Times New Roman"/>
        <family val="1"/>
        <charset val="204"/>
      </rPr>
      <t>адаптированным основным</t>
    </r>
    <r>
      <rPr>
        <sz val="12"/>
        <rFont val="Times New Roman"/>
        <family val="1"/>
        <charset val="204"/>
      </rPr>
      <t xml:space="preserve"> общеобразовательным программам</t>
    </r>
  </si>
  <si>
    <t>Численность работников (без внешних совместителей и работающих по договорам гражданско-правового характера) организаций (включая обособленные подразделения (в том числе филиалы)), осуществляющих образовательную деятельность по адаптированным основным общеобразовательным программам в пересчете на полную занятость;</t>
  </si>
  <si>
    <t>2.5.7.</t>
  </si>
  <si>
    <t>Численность обучающихся 1-11 (12) классов общеобразовательных организаций</t>
  </si>
  <si>
    <r>
      <t xml:space="preserve">Численность обучающихся 1-11 (12) классов общеобразовательных организаций, обеспеченных </t>
    </r>
    <r>
      <rPr>
        <b/>
        <sz val="12"/>
        <rFont val="Times New Roman"/>
        <family val="1"/>
        <charset val="204"/>
      </rPr>
      <t>горячим питанием</t>
    </r>
  </si>
  <si>
    <t>2.6.1.</t>
  </si>
  <si>
    <t>2.6.2.</t>
  </si>
  <si>
    <r>
      <t>Число общеобразовательных организаций, имеющих л</t>
    </r>
    <r>
      <rPr>
        <b/>
        <sz val="12"/>
        <rFont val="Times New Roman"/>
        <family val="1"/>
        <charset val="204"/>
      </rPr>
      <t>огопедический пункт или логопедический кабине</t>
    </r>
    <r>
      <rPr>
        <sz val="12"/>
        <rFont val="Times New Roman"/>
        <family val="1"/>
        <charset val="204"/>
      </rPr>
      <t>т (в собственности и (или) на условиях договора пользования);</t>
    </r>
  </si>
  <si>
    <t>Общее число общеобразовательных организаций.</t>
  </si>
  <si>
    <r>
      <t xml:space="preserve">Число общеобразовательных организаций, имеющих </t>
    </r>
    <r>
      <rPr>
        <b/>
        <sz val="12"/>
        <rFont val="Times New Roman"/>
        <family val="1"/>
        <charset val="204"/>
      </rPr>
      <t xml:space="preserve">спортивные залы </t>
    </r>
    <r>
      <rPr>
        <sz val="12"/>
        <rFont val="Times New Roman"/>
        <family val="1"/>
        <charset val="204"/>
      </rPr>
      <t>(в собственности и (или) на условиях договора пользования);</t>
    </r>
  </si>
  <si>
    <r>
      <t xml:space="preserve">Число общеобразовательных организаций, имеющих </t>
    </r>
    <r>
      <rPr>
        <b/>
        <sz val="12"/>
        <rFont val="Times New Roman"/>
        <family val="1"/>
        <charset val="204"/>
      </rPr>
      <t>закрытые плавательные бассейны</t>
    </r>
    <r>
      <rPr>
        <sz val="12"/>
        <rFont val="Times New Roman"/>
        <family val="1"/>
        <charset val="204"/>
      </rPr>
      <t xml:space="preserve"> (в собственности и (или) на условиях договора пользования);</t>
    </r>
  </si>
  <si>
    <t>2.6.3.</t>
  </si>
  <si>
    <t>2.6.4.</t>
  </si>
  <si>
    <t xml:space="preserve"> Изменение сети организаций, осуществляющих образовательную деятельность по основным общеобразовательным программам (в том числе ликвидация и реорганизация организаций, осуществляющих образовательную деятельность)</t>
  </si>
  <si>
    <t>2.8.2.</t>
  </si>
  <si>
    <t>Коэффициент стоимости фиксированного набора товаров и услуг для межрегиональных сопоставлений покупательной способности населения (отношение стоимости фиксированного набора товаров и услуг в регионе к среднероссийскому уровню)</t>
  </si>
  <si>
    <r>
      <rPr>
        <b/>
        <sz val="12"/>
        <rFont val="Times New Roman"/>
        <family val="1"/>
        <charset val="204"/>
      </rPr>
      <t>Общий объем финансовых средств</t>
    </r>
    <r>
      <rPr>
        <sz val="12"/>
        <rFont val="Times New Roman"/>
        <family val="1"/>
        <charset val="204"/>
      </rPr>
      <t>, поступивших в общеобразовательные организации;</t>
    </r>
  </si>
  <si>
    <r>
      <rPr>
        <b/>
        <sz val="12"/>
        <rFont val="Times New Roman"/>
        <family val="1"/>
        <charset val="204"/>
      </rPr>
      <t>Среднегодовая</t>
    </r>
    <r>
      <rPr>
        <sz val="12"/>
        <rFont val="Times New Roman"/>
        <family val="1"/>
        <charset val="204"/>
      </rPr>
      <t xml:space="preserve"> численность </t>
    </r>
    <r>
      <rPr>
        <b/>
        <sz val="12"/>
        <rFont val="Times New Roman"/>
        <family val="1"/>
        <charset val="204"/>
      </rPr>
      <t>учащихся в 1-11(12</t>
    </r>
    <r>
      <rPr>
        <sz val="12"/>
        <rFont val="Times New Roman"/>
        <family val="1"/>
        <charset val="204"/>
      </rPr>
      <t>) классах в общеобразовательных организациях;</t>
    </r>
  </si>
  <si>
    <r>
      <rPr>
        <b/>
        <sz val="12"/>
        <rFont val="Times New Roman"/>
        <family val="1"/>
        <charset val="204"/>
      </rPr>
      <t>Среднегодовая</t>
    </r>
    <r>
      <rPr>
        <sz val="12"/>
        <rFont val="Times New Roman"/>
        <family val="1"/>
        <charset val="204"/>
      </rPr>
      <t xml:space="preserve"> численность обучающихся в</t>
    </r>
    <r>
      <rPr>
        <b/>
        <sz val="12"/>
        <rFont val="Times New Roman"/>
        <family val="1"/>
        <charset val="204"/>
      </rPr>
      <t xml:space="preserve"> подготовительных классах</t>
    </r>
    <r>
      <rPr>
        <sz val="12"/>
        <rFont val="Times New Roman"/>
        <family val="1"/>
        <charset val="204"/>
      </rPr>
      <t xml:space="preserve"> общеобразовательных организаций;</t>
    </r>
  </si>
  <si>
    <r>
      <rPr>
        <b/>
        <sz val="12"/>
        <rFont val="Times New Roman"/>
        <family val="1"/>
        <charset val="204"/>
      </rPr>
      <t>Среднегодовая</t>
    </r>
    <r>
      <rPr>
        <sz val="12"/>
        <rFont val="Times New Roman"/>
        <family val="1"/>
        <charset val="204"/>
      </rPr>
      <t xml:space="preserve"> численность воспитанников </t>
    </r>
    <r>
      <rPr>
        <b/>
        <sz val="12"/>
        <rFont val="Times New Roman"/>
        <family val="1"/>
        <charset val="204"/>
      </rPr>
      <t>дошкольных образовательных груп</t>
    </r>
    <r>
      <rPr>
        <sz val="12"/>
        <rFont val="Times New Roman"/>
        <family val="1"/>
        <charset val="204"/>
      </rPr>
      <t xml:space="preserve">п, организованных </t>
    </r>
    <r>
      <rPr>
        <b/>
        <sz val="12"/>
        <rFont val="Times New Roman"/>
        <family val="1"/>
        <charset val="204"/>
      </rPr>
      <t>в общеобраз</t>
    </r>
    <r>
      <rPr>
        <sz val="12"/>
        <rFont val="Times New Roman"/>
        <family val="1"/>
        <charset val="204"/>
      </rPr>
      <t>овательных организациях;</t>
    </r>
  </si>
  <si>
    <r>
      <t>Ч</t>
    </r>
    <r>
      <rPr>
        <b/>
        <sz val="12"/>
        <rFont val="Times New Roman"/>
        <family val="1"/>
        <charset val="204"/>
      </rPr>
      <t xml:space="preserve">исленность обучающихся </t>
    </r>
    <r>
      <rPr>
        <sz val="12"/>
        <rFont val="Times New Roman"/>
        <family val="1"/>
        <charset val="204"/>
      </rPr>
      <t>по образовательным программам начального общего, основного общего, среднего общего образования и образования обучающихся с умственной отсталостью (интеллектуальными нарушениями) (на начало учебного года);</t>
    </r>
  </si>
  <si>
    <r>
      <rPr>
        <b/>
        <sz val="12"/>
        <rFont val="Times New Roman"/>
        <family val="1"/>
        <charset val="204"/>
      </rPr>
      <t xml:space="preserve">Численность </t>
    </r>
    <r>
      <rPr>
        <sz val="12"/>
        <rFont val="Times New Roman"/>
        <family val="1"/>
        <charset val="204"/>
      </rPr>
      <t xml:space="preserve">обучающихся по образовательным программам начального общего, основного общего, среднего общего образования и образования обучающихся с умственной отсталостью (интеллектуальными нарушениями) в </t>
    </r>
    <r>
      <rPr>
        <b/>
        <sz val="12"/>
        <rFont val="Times New Roman"/>
        <family val="1"/>
        <charset val="204"/>
      </rPr>
      <t>классах очного обучения,</t>
    </r>
    <r>
      <rPr>
        <sz val="12"/>
        <rFont val="Times New Roman"/>
        <family val="1"/>
        <charset val="204"/>
      </rPr>
      <t xml:space="preserve"> (на начало учебного года);</t>
    </r>
  </si>
  <si>
    <r>
      <t>Ч</t>
    </r>
    <r>
      <rPr>
        <b/>
        <sz val="12"/>
        <rFont val="Times New Roman"/>
        <family val="1"/>
        <charset val="204"/>
      </rPr>
      <t xml:space="preserve">исленность </t>
    </r>
    <r>
      <rPr>
        <sz val="12"/>
        <rFont val="Times New Roman"/>
        <family val="1"/>
        <charset val="204"/>
      </rPr>
      <t>обучающихся по образовательным программам начального общего, основного общего, среднего общего образования и образования обучающихся с умственной отсталостью (интеллектуальными нарушениями) в классах о</t>
    </r>
    <r>
      <rPr>
        <b/>
        <sz val="12"/>
        <rFont val="Times New Roman"/>
        <family val="1"/>
        <charset val="204"/>
      </rPr>
      <t>чно-заочного обуч</t>
    </r>
    <r>
      <rPr>
        <sz val="12"/>
        <rFont val="Times New Roman"/>
        <family val="1"/>
        <charset val="204"/>
      </rPr>
      <t>ения, (на начало учебного года);</t>
    </r>
  </si>
  <si>
    <r>
      <rPr>
        <b/>
        <sz val="12"/>
        <rFont val="Times New Roman"/>
        <family val="1"/>
        <charset val="204"/>
      </rPr>
      <t>Численность о</t>
    </r>
    <r>
      <rPr>
        <sz val="12"/>
        <rFont val="Times New Roman"/>
        <family val="1"/>
        <charset val="204"/>
      </rPr>
      <t xml:space="preserve">бучающихся по образовательным программам начального общего, основного общего, среднего общего образования и образования обучающихся с умственной отсталостью (интеллектуальными нарушениями) в классах </t>
    </r>
    <r>
      <rPr>
        <b/>
        <sz val="12"/>
        <rFont val="Times New Roman"/>
        <family val="1"/>
        <charset val="204"/>
      </rPr>
      <t>заочного о</t>
    </r>
    <r>
      <rPr>
        <sz val="12"/>
        <rFont val="Times New Roman"/>
        <family val="1"/>
        <charset val="204"/>
      </rPr>
      <t>бучения, (на начало учебного года).</t>
    </r>
  </si>
  <si>
    <t>Объем финансовых средств от приносящей доход деятельности (внебюджетных средств), поступивших в общеобразовательные организации</t>
  </si>
  <si>
    <t>Общий объем финансовых средств, поступивших в общеобразовательные организации</t>
  </si>
  <si>
    <r>
      <t xml:space="preserve">Число зданий общеобразовательных организаций, </t>
    </r>
    <r>
      <rPr>
        <b/>
        <sz val="12"/>
        <rFont val="Times New Roman"/>
        <family val="1"/>
        <charset val="204"/>
      </rPr>
      <t>имеющих охрану</t>
    </r>
  </si>
  <si>
    <t>Общее число зданий общеобразовательных организаций.</t>
  </si>
  <si>
    <r>
      <t xml:space="preserve">Число зданий общеобразовательных организаций, находящихся в </t>
    </r>
    <r>
      <rPr>
        <b/>
        <sz val="12"/>
        <rFont val="Times New Roman"/>
        <family val="1"/>
        <charset val="204"/>
      </rPr>
      <t xml:space="preserve">аварийном </t>
    </r>
    <r>
      <rPr>
        <sz val="12"/>
        <rFont val="Times New Roman"/>
        <family val="1"/>
        <charset val="204"/>
      </rPr>
      <t>состоянии;</t>
    </r>
  </si>
  <si>
    <r>
      <t>Число зданий общеобразовательных организаций, требующих</t>
    </r>
    <r>
      <rPr>
        <b/>
        <sz val="12"/>
        <rFont val="Times New Roman"/>
        <family val="1"/>
        <charset val="204"/>
      </rPr>
      <t xml:space="preserve"> капитального </t>
    </r>
    <r>
      <rPr>
        <sz val="12"/>
        <rFont val="Times New Roman"/>
        <family val="1"/>
        <charset val="204"/>
      </rPr>
      <t>ремонта;</t>
    </r>
  </si>
  <si>
    <t>Ч пер</t>
  </si>
  <si>
    <t>П</t>
  </si>
  <si>
    <t>4.1</t>
  </si>
  <si>
    <t>Численность населения, обучающегося по дополнительным общеобразовательным программам</t>
  </si>
  <si>
    <t>4.1.1.</t>
  </si>
  <si>
    <t>4.1.2.</t>
  </si>
  <si>
    <t>Численность учащихся по дополнительным общеобразовательным программам, обучающихся по договорам об оказании платных образовательных услуг, по направлениям:</t>
  </si>
  <si>
    <t>Численность занимающихся по программам спортивной подготовки в физкультурно-спортивных организациях по договорам об оказании платных услуг по спортивной подготовке;</t>
  </si>
  <si>
    <t>Численность занимающихся по программам спортивной подготовки в физкультурно-спортивных организациях за счет бюджетных ассигнований.</t>
  </si>
  <si>
    <t>4.2.</t>
  </si>
  <si>
    <t>Содержание образовательной деятельности и организация образовательного процесса по дополнительным общеобразовательным программам</t>
  </si>
  <si>
    <t>4.2.1.</t>
  </si>
  <si>
    <t>4.2.2.</t>
  </si>
  <si>
    <t>4.2.3.</t>
  </si>
  <si>
    <t>4.3</t>
  </si>
  <si>
    <t>Кадровое обеспечение организаций, осуществляющих образовательную деятельность в части реализации дополнительных общеобразовательных программ</t>
  </si>
  <si>
    <t xml:space="preserve"> 4.3.1</t>
  </si>
  <si>
    <r>
      <t>Фонд начисленной заработной платы</t>
    </r>
    <r>
      <rPr>
        <b/>
        <sz val="12"/>
        <rFont val="Times New Roman"/>
        <family val="1"/>
        <charset val="204"/>
      </rPr>
      <t xml:space="preserve"> педагогических работников</t>
    </r>
    <r>
      <rPr>
        <sz val="12"/>
        <rFont val="Times New Roman"/>
        <family val="1"/>
        <charset val="204"/>
      </rPr>
      <t xml:space="preserve"> (без внешних совместителей и работающих по договорам гражданско-правового характера) государственных и муниципальных образовательных организаций </t>
    </r>
    <r>
      <rPr>
        <b/>
        <sz val="12"/>
        <rFont val="Times New Roman"/>
        <family val="1"/>
        <charset val="204"/>
      </rPr>
      <t>дополнительного образования</t>
    </r>
    <r>
      <rPr>
        <sz val="12"/>
        <rFont val="Times New Roman"/>
        <family val="1"/>
        <charset val="204"/>
      </rPr>
      <t>, осуществляющие образовательную деятельность по дополнительным общеобразовательным программам для детей (включая обособленные подразделения (в том числе филиалы)) - всего;</t>
    </r>
  </si>
  <si>
    <r>
      <t xml:space="preserve">Фонд начисленной заработной платы </t>
    </r>
    <r>
      <rPr>
        <b/>
        <sz val="12"/>
        <rFont val="Times New Roman"/>
        <family val="1"/>
        <charset val="204"/>
      </rPr>
      <t>учителей</t>
    </r>
    <r>
      <rPr>
        <sz val="12"/>
        <rFont val="Times New Roman"/>
        <family val="1"/>
        <charset val="204"/>
      </rPr>
      <t xml:space="preserve"> (без внешних совместителей и работающих по договорам гражданско-правового характера), государственных и муниципальных образовательных организаций, осуществляющих образовательную деятельность по образовательным программам </t>
    </r>
    <r>
      <rPr>
        <b/>
        <sz val="12"/>
        <rFont val="Times New Roman"/>
        <family val="1"/>
        <charset val="204"/>
      </rPr>
      <t>начального общего, основного общего, среднего общего образования</t>
    </r>
    <r>
      <rPr>
        <sz val="12"/>
        <rFont val="Times New Roman"/>
        <family val="1"/>
        <charset val="204"/>
      </rPr>
      <t xml:space="preserve"> (включая обособленные подразделения (в том числе филиалы));</t>
    </r>
  </si>
  <si>
    <r>
      <t xml:space="preserve">Среднесписочная численность </t>
    </r>
    <r>
      <rPr>
        <b/>
        <sz val="12"/>
        <rFont val="Times New Roman"/>
        <family val="1"/>
        <charset val="204"/>
      </rPr>
      <t>педагогических работников</t>
    </r>
    <r>
      <rPr>
        <sz val="12"/>
        <rFont val="Times New Roman"/>
        <family val="1"/>
        <charset val="204"/>
      </rPr>
      <t xml:space="preserve"> государственных и муниципальных образовательных </t>
    </r>
    <r>
      <rPr>
        <b/>
        <sz val="12"/>
        <rFont val="Times New Roman"/>
        <family val="1"/>
        <charset val="204"/>
      </rPr>
      <t>организаций дополнительного образования</t>
    </r>
    <r>
      <rPr>
        <sz val="12"/>
        <rFont val="Times New Roman"/>
        <family val="1"/>
        <charset val="204"/>
      </rPr>
      <t>, осуществляющие образовательную деятельность по дополнительным общеобразовательным программам для детей (включая обособленные подразделения (в том числе филиалы));</t>
    </r>
  </si>
  <si>
    <r>
      <t xml:space="preserve">Среднесписочная численность </t>
    </r>
    <r>
      <rPr>
        <b/>
        <sz val="12"/>
        <rFont val="Times New Roman"/>
        <family val="1"/>
        <charset val="204"/>
      </rPr>
      <t>учителей</t>
    </r>
    <r>
      <rPr>
        <sz val="12"/>
        <rFont val="Times New Roman"/>
        <family val="1"/>
        <charset val="204"/>
      </rPr>
      <t xml:space="preserve"> государственных и муниципальных образовательных организаций, осуществляющих образовательную деятельность по образовательным </t>
    </r>
    <r>
      <rPr>
        <b/>
        <sz val="12"/>
        <rFont val="Times New Roman"/>
        <family val="1"/>
        <charset val="204"/>
      </rPr>
      <t>программам начального общего, основного общего, среднего общего образования</t>
    </r>
    <r>
      <rPr>
        <sz val="12"/>
        <rFont val="Times New Roman"/>
        <family val="1"/>
        <charset val="204"/>
      </rPr>
      <t xml:space="preserve"> (включая обособленные подразделения (в том числе филиалы)).</t>
    </r>
  </si>
  <si>
    <t xml:space="preserve"> 4.3.2</t>
  </si>
  <si>
    <r>
      <t xml:space="preserve">Численность </t>
    </r>
    <r>
      <rPr>
        <b/>
        <sz val="12"/>
        <color theme="1"/>
        <rFont val="Times New Roman"/>
        <family val="1"/>
        <charset val="204"/>
      </rPr>
      <t xml:space="preserve">педагогов дополнительного образования (без внешних </t>
    </r>
    <r>
      <rPr>
        <sz val="12"/>
        <color theme="1"/>
        <rFont val="Times New Roman"/>
        <family val="1"/>
        <charset val="204"/>
      </rPr>
      <t>совместителей и работающих по договорам гражданско-правового характера) организаций, реализующих дополнительные общеобразовательные программы для детей (включая обособленные подразделения (в том числе филиалы));</t>
    </r>
  </si>
  <si>
    <r>
      <rPr>
        <b/>
        <sz val="12"/>
        <color theme="1"/>
        <rFont val="Times New Roman"/>
        <family val="1"/>
        <charset val="204"/>
      </rPr>
      <t>Общая численность педагогических работников (без внешних</t>
    </r>
    <r>
      <rPr>
        <sz val="12"/>
        <color theme="1"/>
        <rFont val="Times New Roman"/>
        <family val="1"/>
        <charset val="204"/>
      </rPr>
      <t xml:space="preserve"> совместителей и работающих по договорам гражданско-правового характера) организаций, реализующих дополнительные общеобразовательные программы для детей (включая обособленные подразделения (в том числе филиалы))</t>
    </r>
  </si>
  <si>
    <t xml:space="preserve"> 4.3.3</t>
  </si>
  <si>
    <t>Численность педагогов дополнительного образования (без внешних совместителей и работающих по договорам гражданско-правового характера) организаций, осуществляющих образовательную деятельность по дополнительным общеобразовательным программам для детей (включая обособленные подразделения (в том числе филиалы)), получивших образование по укрупненным группам специальностей и направлений подготовки высшего образования "Образование и педагогические науки" и укрупненной группе специальностей среднего профессионального образования "Образование и педагогические науки";</t>
  </si>
  <si>
    <t xml:space="preserve"> 4.3.4</t>
  </si>
  <si>
    <t>4.4.1.</t>
  </si>
  <si>
    <r>
      <rPr>
        <b/>
        <sz val="12"/>
        <color theme="1"/>
        <rFont val="Times New Roman"/>
        <family val="1"/>
        <charset val="204"/>
      </rPr>
      <t>Общая</t>
    </r>
    <r>
      <rPr>
        <sz val="12"/>
        <color theme="1"/>
        <rFont val="Times New Roman"/>
        <family val="1"/>
        <charset val="204"/>
      </rPr>
      <t xml:space="preserve"> численность </t>
    </r>
    <r>
      <rPr>
        <b/>
        <sz val="12"/>
        <color theme="1"/>
        <rFont val="Times New Roman"/>
        <family val="1"/>
        <charset val="204"/>
      </rPr>
      <t>педагогических</t>
    </r>
    <r>
      <rPr>
        <sz val="12"/>
        <color theme="1"/>
        <rFont val="Times New Roman"/>
        <family val="1"/>
        <charset val="204"/>
      </rPr>
      <t xml:space="preserve"> работников, работающих на</t>
    </r>
    <r>
      <rPr>
        <b/>
        <sz val="12"/>
        <color theme="1"/>
        <rFont val="Times New Roman"/>
        <family val="1"/>
        <charset val="204"/>
      </rPr>
      <t xml:space="preserve"> условиях внешнего со</t>
    </r>
    <r>
      <rPr>
        <sz val="12"/>
        <color theme="1"/>
        <rFont val="Times New Roman"/>
        <family val="1"/>
        <charset val="204"/>
      </rPr>
      <t>вместительства, организаций, реализующих дополнительные общеобразовательные программы для детей (включая обособленные подразделения (в том числе филиалы));</t>
    </r>
  </si>
  <si>
    <r>
      <t xml:space="preserve">Численность обучающихся по образовательным программам начального общего, основного общего, среднего общего образования и образования обучающихся с умственной отсталостью (интеллектуальными нарушениями) в классах </t>
    </r>
    <r>
      <rPr>
        <b/>
        <sz val="12"/>
        <rFont val="Times New Roman"/>
        <family val="1"/>
        <charset val="204"/>
      </rPr>
      <t>заочного</t>
    </r>
    <r>
      <rPr>
        <sz val="12"/>
        <rFont val="Times New Roman"/>
        <family val="1"/>
        <charset val="204"/>
      </rPr>
      <t xml:space="preserve"> обучения;</t>
    </r>
  </si>
  <si>
    <r>
      <t xml:space="preserve">Численность обучающихся в 1-11 (12) классах общеобразовательных организаций </t>
    </r>
    <r>
      <rPr>
        <b/>
        <sz val="12"/>
        <rFont val="Times New Roman"/>
        <family val="1"/>
        <charset val="204"/>
      </rPr>
      <t>(на конец отчетного года)</t>
    </r>
    <r>
      <rPr>
        <sz val="12"/>
        <rFont val="Times New Roman"/>
        <family val="1"/>
        <charset val="204"/>
      </rPr>
      <t>;</t>
    </r>
  </si>
  <si>
    <r>
      <t xml:space="preserve">Численность обучающихся подготовительных классов общеобразовательных организаций </t>
    </r>
    <r>
      <rPr>
        <b/>
        <sz val="12"/>
        <rFont val="Times New Roman"/>
        <family val="1"/>
        <charset val="204"/>
      </rPr>
      <t>(на конец отчетного года)</t>
    </r>
    <r>
      <rPr>
        <sz val="12"/>
        <rFont val="Times New Roman"/>
        <family val="1"/>
        <charset val="204"/>
      </rPr>
      <t>;</t>
    </r>
  </si>
  <si>
    <r>
      <rPr>
        <b/>
        <sz val="12"/>
        <rFont val="Times New Roman"/>
        <family val="1"/>
        <charset val="204"/>
      </rPr>
      <t>Число организаций</t>
    </r>
    <r>
      <rPr>
        <sz val="12"/>
        <rFont val="Times New Roman"/>
        <family val="1"/>
        <charset val="204"/>
      </rPr>
      <t xml:space="preserve"> (включая обособленные подразделения (в том числе филиалы)), осуществляющих образовательную деятельность по образовательным программам начального общего, основного общего, среднего общего образования и образования обучающихся с умственной отсталостью (интеллектуальными нарушениями), </t>
    </r>
    <r>
      <rPr>
        <b/>
        <sz val="12"/>
        <rFont val="Times New Roman"/>
        <family val="1"/>
        <charset val="204"/>
      </rPr>
      <t>имеющих работников (всего)</t>
    </r>
    <r>
      <rPr>
        <sz val="12"/>
        <rFont val="Times New Roman"/>
        <family val="1"/>
        <charset val="204"/>
      </rPr>
      <t xml:space="preserve"> должности:</t>
    </r>
  </si>
  <si>
    <r>
      <t xml:space="preserve">Численность </t>
    </r>
    <r>
      <rPr>
        <b/>
        <sz val="12"/>
        <color theme="1"/>
        <rFont val="Times New Roman"/>
        <family val="1"/>
        <charset val="204"/>
      </rPr>
      <t>педагогов дополнительного образования</t>
    </r>
    <r>
      <rPr>
        <sz val="12"/>
        <color theme="1"/>
        <rFont val="Times New Roman"/>
        <family val="1"/>
        <charset val="204"/>
      </rPr>
      <t xml:space="preserve"> (без внешних совместителей и работающих по договорам гражданско-правового характера) организаций, осуществляющих образовательную деятельность по дополнительным общеобразовательным программам для детей (включая обособленные подразделения (в том числе филиалы));</t>
    </r>
  </si>
  <si>
    <r>
      <t xml:space="preserve">Численность </t>
    </r>
    <r>
      <rPr>
        <b/>
        <sz val="12"/>
        <color theme="1"/>
        <rFont val="Times New Roman"/>
        <family val="1"/>
        <charset val="204"/>
      </rPr>
      <t>педагогов дополнительного образования</t>
    </r>
    <r>
      <rPr>
        <sz val="12"/>
        <color theme="1"/>
        <rFont val="Times New Roman"/>
        <family val="1"/>
        <charset val="204"/>
      </rPr>
      <t xml:space="preserve"> (без внешних совместителей и работающих по договорам гражданско-правового характера) организаций, осуществляющих образовательную деятельность по дополнительным общеобразовательным программам для детей и/или программам спортивной подготовки (включая обособленные подразделения (в том числе филиалы)).</t>
    </r>
  </si>
  <si>
    <t>Човз i</t>
  </si>
  <si>
    <t>Човз 11</t>
  </si>
  <si>
    <t>Човз 12</t>
  </si>
  <si>
    <t>Човз 13</t>
  </si>
  <si>
    <t>Чинв</t>
  </si>
  <si>
    <t>Чинвi</t>
  </si>
  <si>
    <t xml:space="preserve">Численность детей-инвалидов, обучающихся в дошкольных образовательных организациях, в группах: </t>
  </si>
  <si>
    <r>
      <t xml:space="preserve">группы </t>
    </r>
    <r>
      <rPr>
        <b/>
        <sz val="12"/>
        <rFont val="Times New Roman"/>
        <family val="1"/>
        <charset val="204"/>
      </rPr>
      <t>компенсирующей направленности</t>
    </r>
    <r>
      <rPr>
        <sz val="12"/>
        <rFont val="Times New Roman"/>
        <family val="1"/>
        <charset val="204"/>
      </rPr>
      <t>;</t>
    </r>
  </si>
  <si>
    <t>Чи 12</t>
  </si>
  <si>
    <t>Чи 13</t>
  </si>
  <si>
    <t>Чпв</t>
  </si>
  <si>
    <t>Чпу</t>
  </si>
  <si>
    <t>Общее число зданий дошкольных образовательных организаций (включая обособленные подразделения (в том числе филиалы)).</t>
  </si>
  <si>
    <t>Число зданий дошкольных образовательных организаций (включая обособленные подразделения (в том числе филиалы)), находящихся в аварийном состоянии;</t>
  </si>
  <si>
    <t>Число зданий дошкольных образовательных организаций (включая обособленные подразделения (в том числе филиалы)), требующих капитального ремонта;</t>
  </si>
  <si>
    <t>Чоп</t>
  </si>
  <si>
    <t>Чфгос</t>
  </si>
  <si>
    <r>
      <t>Численность обучающихся и экстернов,</t>
    </r>
    <r>
      <rPr>
        <b/>
        <sz val="12"/>
        <rFont val="Times New Roman"/>
        <family val="1"/>
        <charset val="204"/>
      </rPr>
      <t xml:space="preserve"> получивших аттестат об основном общем образовании</t>
    </r>
    <r>
      <rPr>
        <sz val="12"/>
        <rFont val="Times New Roman"/>
        <family val="1"/>
        <charset val="204"/>
      </rPr>
      <t xml:space="preserve"> по итогам прошлого учебного года.</t>
    </r>
  </si>
  <si>
    <r>
      <t>Ч</t>
    </r>
    <r>
      <rPr>
        <vertAlign val="subscript"/>
        <sz val="11"/>
        <rFont val="Times New Roman"/>
        <family val="1"/>
        <charset val="204"/>
      </rPr>
      <t>а</t>
    </r>
  </si>
  <si>
    <r>
      <t xml:space="preserve"> Численность обучающихся начального общего образования </t>
    </r>
    <r>
      <rPr>
        <b/>
        <sz val="12"/>
        <rFont val="Times New Roman"/>
        <family val="1"/>
        <charset val="204"/>
      </rPr>
      <t>(1 - 4 классы)</t>
    </r>
    <r>
      <rPr>
        <sz val="12"/>
        <rFont val="Times New Roman"/>
        <family val="1"/>
        <charset val="204"/>
      </rPr>
      <t xml:space="preserve"> (без отдельных  и классов для обучающихся с умственной отсталостью (интелектуальными нарушениями))</t>
    </r>
  </si>
  <si>
    <t>К1</t>
  </si>
  <si>
    <t>Количество 1 - 4 классов</t>
  </si>
  <si>
    <r>
      <t xml:space="preserve"> Численность обучающихся основного общего образования </t>
    </r>
    <r>
      <rPr>
        <b/>
        <sz val="12"/>
        <rFont val="Times New Roman"/>
        <family val="1"/>
        <charset val="204"/>
      </rPr>
      <t>(5 - 9 классы)</t>
    </r>
    <r>
      <rPr>
        <sz val="12"/>
        <rFont val="Times New Roman"/>
        <family val="1"/>
        <charset val="204"/>
      </rPr>
      <t xml:space="preserve"> (без отдельных  и классов для обучающихся с умственной отсталостью (интелектуальными нарушениями))</t>
    </r>
  </si>
  <si>
    <t>К2</t>
  </si>
  <si>
    <r>
      <t xml:space="preserve"> Численность обучающихся среднего общего образования </t>
    </r>
    <r>
      <rPr>
        <b/>
        <sz val="12"/>
        <rFont val="Times New Roman"/>
        <family val="1"/>
        <charset val="204"/>
      </rPr>
      <t>(10 - 11 (12) классы)</t>
    </r>
    <r>
      <rPr>
        <sz val="12"/>
        <rFont val="Times New Roman"/>
        <family val="1"/>
        <charset val="204"/>
      </rPr>
      <t xml:space="preserve"> (без отдельных  и классов для обучающихся с умственной отсталостью (интелектуальными нарушениями))</t>
    </r>
  </si>
  <si>
    <t>К3</t>
  </si>
  <si>
    <t>Чн</t>
  </si>
  <si>
    <t>2.1.6.</t>
  </si>
  <si>
    <t>Содержание образовательной деятельности и организация образовательного процесса по образовательным программам начального общего образования, основного общего образования и среднего общего образования и образования обучающихся с умственной отсталостью (интеллектуальными нарушениями)</t>
  </si>
  <si>
    <t>Численность обучающихся по образовательным программам начального общего, основного общего, среднего общего образования в классах очного обучения.</t>
  </si>
  <si>
    <t>Чугл</t>
  </si>
  <si>
    <t>Численность  обучающихся по образовательным программам начального общего, основного общего, среднего общего (без отдельных организаций и классов для обучающихся с ограниченными возможностями здоровья).</t>
  </si>
  <si>
    <t>Численность обучающихся в 10–11(12) классах по образовательным программам среднего общего образования (без отдельных организаций и классов для обучающихся с ограниченными возможностями здоровья).</t>
  </si>
  <si>
    <r>
      <t>Ч</t>
    </r>
    <r>
      <rPr>
        <vertAlign val="subscript"/>
        <sz val="11"/>
        <rFont val="Times New Roman"/>
        <family val="1"/>
        <charset val="204"/>
      </rPr>
      <t>10-11(12)</t>
    </r>
  </si>
  <si>
    <r>
      <t xml:space="preserve">Численность обучающихся по образовательным программам начального общего, основного общего, среднего общего образования и образования обучающихся с умственной отсталостью (интеллектуальными нарушениями) </t>
    </r>
    <r>
      <rPr>
        <b/>
        <sz val="12"/>
        <rFont val="Times New Roman"/>
        <family val="1"/>
        <charset val="204"/>
      </rPr>
      <t>с использованием дистанционных образовательных технологий;</t>
    </r>
  </si>
  <si>
    <t>Чдот</t>
  </si>
  <si>
    <t>Чоз</t>
  </si>
  <si>
    <t>ПРс</t>
  </si>
  <si>
    <t>ПРв</t>
  </si>
  <si>
    <r>
      <t>У</t>
    </r>
    <r>
      <rPr>
        <vertAlign val="subscript"/>
        <sz val="11"/>
        <rFont val="Times New Roman"/>
        <family val="1"/>
        <charset val="204"/>
      </rPr>
      <t>35</t>
    </r>
  </si>
  <si>
    <r>
      <t>Фонд начисленной заработной платы п</t>
    </r>
    <r>
      <rPr>
        <b/>
        <sz val="12"/>
        <rFont val="Times New Roman"/>
        <family val="1"/>
        <charset val="204"/>
      </rPr>
      <t>едагогических работников и заведующих учебной частью</t>
    </r>
    <r>
      <rPr>
        <sz val="12"/>
        <rFont val="Times New Roman"/>
        <family val="1"/>
        <charset val="204"/>
      </rPr>
      <t xml:space="preserve"> (без внешних совместителей и работающих по договорам гражданско-правового характера) государственных и муниципальных образовательных организаций (включая обособленные подразделения (в том числе филиалы)), осуществляющих образовательную деятельность по образовательным программам начального общего, основного общего, среднего общего образования - </t>
    </r>
    <r>
      <rPr>
        <b/>
        <sz val="12"/>
        <rFont val="Times New Roman"/>
        <family val="1"/>
        <charset val="204"/>
      </rPr>
      <t>всего;</t>
    </r>
  </si>
  <si>
    <r>
      <t xml:space="preserve">Среднесписочная </t>
    </r>
    <r>
      <rPr>
        <b/>
        <sz val="12"/>
        <rFont val="Times New Roman"/>
        <family val="1"/>
        <charset val="204"/>
      </rPr>
      <t>численность педагогических работников и заведующих учебной частью</t>
    </r>
    <r>
      <rPr>
        <sz val="12"/>
        <rFont val="Times New Roman"/>
        <family val="1"/>
        <charset val="204"/>
      </rPr>
      <t xml:space="preserve"> государственных и муниципальных образовательных организаций (включая обособленные подразделения (в том числе филиалы)), осуществляющих образовательную деятельность по образовательным программам начального общего, основного общего, среднего общего образования;</t>
    </r>
  </si>
  <si>
    <t>Р</t>
  </si>
  <si>
    <t>Чв1</t>
  </si>
  <si>
    <t>Чв2</t>
  </si>
  <si>
    <t>Чв</t>
  </si>
  <si>
    <t>Чв3</t>
  </si>
  <si>
    <t>Чв4</t>
  </si>
  <si>
    <t>Чш</t>
  </si>
  <si>
    <t>Чш1</t>
  </si>
  <si>
    <t>Чш2</t>
  </si>
  <si>
    <t>Чш3</t>
  </si>
  <si>
    <t>Чш4</t>
  </si>
  <si>
    <t>Чоо</t>
  </si>
  <si>
    <t>Чподг</t>
  </si>
  <si>
    <t>Чдо</t>
  </si>
  <si>
    <t>К</t>
  </si>
  <si>
    <r>
      <t xml:space="preserve">Численность воспитанников дошкольных образовательных групп, организованных в общеобразовательных организациях </t>
    </r>
    <r>
      <rPr>
        <b/>
        <sz val="12"/>
        <rFont val="Times New Roman"/>
        <family val="1"/>
        <charset val="204"/>
      </rPr>
      <t>(на конец отчетного года)</t>
    </r>
    <r>
      <rPr>
        <sz val="12"/>
        <rFont val="Times New Roman"/>
        <family val="1"/>
        <charset val="204"/>
      </rPr>
      <t>;</t>
    </r>
  </si>
  <si>
    <r>
      <t>Численность обучающихся по образовательным программам начального общего, основного общего, среднего общего образования и образования обучающихся с умственной отсталостью (интеллектуальными нарушениями) в классах</t>
    </r>
    <r>
      <rPr>
        <b/>
        <sz val="12"/>
        <rFont val="Times New Roman"/>
        <family val="1"/>
        <charset val="204"/>
      </rPr>
      <t xml:space="preserve"> очного обучения</t>
    </r>
    <r>
      <rPr>
        <sz val="12"/>
        <rFont val="Times New Roman"/>
        <family val="1"/>
        <charset val="204"/>
      </rPr>
      <t>, (на начало учебного года)</t>
    </r>
  </si>
  <si>
    <r>
      <t xml:space="preserve">Численность обучающихся по образовательным программам начального общего, основного общего, среднего общего образования и образования обучающихся с умственной отсталостью (интеллектуальными нарушениями) в классах </t>
    </r>
    <r>
      <rPr>
        <b/>
        <sz val="12"/>
        <rFont val="Times New Roman"/>
        <family val="1"/>
        <charset val="204"/>
      </rPr>
      <t>очно-заочного обучения</t>
    </r>
    <r>
      <rPr>
        <sz val="12"/>
        <rFont val="Times New Roman"/>
        <family val="1"/>
        <charset val="204"/>
      </rPr>
      <t>, (на начало учебного года)</t>
    </r>
  </si>
  <si>
    <t>Чзб</t>
  </si>
  <si>
    <t>Число персональных компьютеров, используемых в учебных целях, в общеобразовательных организациях;</t>
  </si>
  <si>
    <t>Численность воспитанников дошкольных образовательных групп, организованных в общеобразовательных организациях (на конец отчетного года);</t>
  </si>
  <si>
    <t>Численность обучающихся по образовательным программам начального общего, основного общего, среднего общего образования и образования обучающихся с умственной отсталостью (интеллектуальными нарушениями), (на начало учебного года);</t>
  </si>
  <si>
    <t>Численность обучающихся по образовательным программам начального общего, основного общего, среднего общего образования и образования обучающихся с умственной отсталостью (интеллектуальными нарушениями) в классах очного обучения, (на начало учебного года);</t>
  </si>
  <si>
    <r>
      <t xml:space="preserve">Число общеобразовательных организаций, использующих </t>
    </r>
    <r>
      <rPr>
        <b/>
        <sz val="12"/>
        <rFont val="Times New Roman"/>
        <family val="1"/>
        <charset val="204"/>
      </rPr>
      <t>электронный журнал, электронный дневник;</t>
    </r>
  </si>
  <si>
    <t>Чэжд</t>
  </si>
  <si>
    <t>Чоап</t>
  </si>
  <si>
    <t>ЧОап</t>
  </si>
  <si>
    <t>Чао</t>
  </si>
  <si>
    <t>Прсi</t>
  </si>
  <si>
    <t>Прс1</t>
  </si>
  <si>
    <t>Прс2</t>
  </si>
  <si>
    <t>Прс3</t>
  </si>
  <si>
    <t>Прс4</t>
  </si>
  <si>
    <r>
      <t xml:space="preserve">Численность работников организаций (включая обособленные подразделения (в том числе филиалы)), осуществляющих образовательную деятельность по адаптированным основным общеобразовательным программам, работающих </t>
    </r>
    <r>
      <rPr>
        <b/>
        <sz val="12"/>
        <rFont val="Times New Roman"/>
        <family val="1"/>
        <charset val="204"/>
      </rPr>
      <t>на условиях внешнего совместительства</t>
    </r>
    <r>
      <rPr>
        <sz val="12"/>
        <rFont val="Times New Roman"/>
        <family val="1"/>
        <charset val="204"/>
      </rPr>
      <t>, в пересчете на полную занятость;</t>
    </r>
  </si>
  <si>
    <t>Првi</t>
  </si>
  <si>
    <t>Прв1</t>
  </si>
  <si>
    <t>Прв2</t>
  </si>
  <si>
    <t>Прв3</t>
  </si>
  <si>
    <t>Прв4</t>
  </si>
  <si>
    <t>тьюторов, ассистентов (помощников).</t>
  </si>
  <si>
    <t>Чгп</t>
  </si>
  <si>
    <r>
      <t>Ч</t>
    </r>
    <r>
      <rPr>
        <vertAlign val="subscript"/>
        <sz val="11"/>
        <rFont val="Times New Roman"/>
        <family val="1"/>
        <charset val="204"/>
      </rPr>
      <t>1-12</t>
    </r>
  </si>
  <si>
    <t>Члп</t>
  </si>
  <si>
    <t>Чсз</t>
  </si>
  <si>
    <t>Чб</t>
  </si>
  <si>
    <t>Ч(-1)</t>
  </si>
  <si>
    <r>
      <t>ЧУ</t>
    </r>
    <r>
      <rPr>
        <vertAlign val="subscript"/>
        <sz val="11"/>
        <rFont val="Times New Roman"/>
        <family val="1"/>
        <charset val="204"/>
      </rPr>
      <t>ср1</t>
    </r>
  </si>
  <si>
    <r>
      <t>ЧУ</t>
    </r>
    <r>
      <rPr>
        <vertAlign val="subscript"/>
        <sz val="11"/>
        <rFont val="Times New Roman"/>
        <family val="1"/>
        <charset val="204"/>
      </rPr>
      <t>ср2</t>
    </r>
    <r>
      <rPr>
        <sz val="11"/>
        <color theme="1"/>
        <rFont val="Calibri"/>
        <family val="2"/>
        <charset val="204"/>
        <scheme val="minor"/>
      </rPr>
      <t/>
    </r>
  </si>
  <si>
    <r>
      <t>ЧУ</t>
    </r>
    <r>
      <rPr>
        <vertAlign val="subscript"/>
        <sz val="11"/>
        <rFont val="Times New Roman"/>
        <family val="1"/>
        <charset val="204"/>
      </rPr>
      <t>ср3</t>
    </r>
    <r>
      <rPr>
        <sz val="11"/>
        <color theme="1"/>
        <rFont val="Calibri"/>
        <family val="2"/>
        <charset val="204"/>
        <scheme val="minor"/>
      </rPr>
      <t/>
    </r>
  </si>
  <si>
    <t>Кст</t>
  </si>
  <si>
    <t>ВБС</t>
  </si>
  <si>
    <t>ОС</t>
  </si>
  <si>
    <t>Чзо</t>
  </si>
  <si>
    <t>Чзав</t>
  </si>
  <si>
    <t>2.9.3.</t>
  </si>
  <si>
    <t>Численность учащихся в возрасте 5-17 лет (полных), обучающихся по дополнительным общеобразовательным программам по направлениям:</t>
  </si>
  <si>
    <t>Зср</t>
  </si>
  <si>
    <t>Среднее количество видов занятий по дополнительным образовательным программам, посещаемых одним ребёнком в возрасте 5-17 лет:</t>
  </si>
  <si>
    <t>Вз</t>
  </si>
  <si>
    <t>Количество видов занятий по дополнительным образовательным программам, посещаемых детьми в возрасте 5-17 лет (выборочное наблюдение качества и доступности услуг в сферах образования, здравоохранения и социального обслуживания, содействия занятости населения)</t>
  </si>
  <si>
    <t>Чдз</t>
  </si>
  <si>
    <t>Численность детей в возрасте 5-17 лет, посещающих занятия по дополнительным образовательным программам (выборочное наблюдение качества и доступности услуг в сферах образования, здравоохранения и социального обслуживания, содействия занятости населения);</t>
  </si>
  <si>
    <t>Численность постоянного населения в возрасте 5-17 лет (число полных лет на 1 января следующего за отчетным года)</t>
  </si>
  <si>
    <t>Численность детей в возрасте 5-17 лет, занимающихся спортивной подготовкой;</t>
  </si>
  <si>
    <r>
      <t>Н</t>
    </r>
    <r>
      <rPr>
        <vertAlign val="subscript"/>
        <sz val="11"/>
        <color theme="1"/>
        <rFont val="Times New Roman"/>
        <family val="1"/>
        <charset val="204"/>
      </rPr>
      <t>5-17</t>
    </r>
  </si>
  <si>
    <t>4.1.3.</t>
  </si>
  <si>
    <t>Чп4</t>
  </si>
  <si>
    <t>Чп5</t>
  </si>
  <si>
    <t>Чп6</t>
  </si>
  <si>
    <t>Чп7</t>
  </si>
  <si>
    <t>Чп8</t>
  </si>
  <si>
    <t>Чпсп</t>
  </si>
  <si>
    <t>Чб4</t>
  </si>
  <si>
    <t>Чб5</t>
  </si>
  <si>
    <t>Чб6</t>
  </si>
  <si>
    <t>Чб7</t>
  </si>
  <si>
    <t>Чб8</t>
  </si>
  <si>
    <t>Чбсп</t>
  </si>
  <si>
    <r>
      <t>ФОТ</t>
    </r>
    <r>
      <rPr>
        <vertAlign val="subscript"/>
        <sz val="11"/>
        <color theme="1"/>
        <rFont val="Times New Roman"/>
        <family val="1"/>
        <charset val="204"/>
      </rPr>
      <t>1</t>
    </r>
  </si>
  <si>
    <r>
      <t>ФОТ</t>
    </r>
    <r>
      <rPr>
        <vertAlign val="subscript"/>
        <sz val="11"/>
        <color theme="1"/>
        <rFont val="Times New Roman"/>
        <family val="1"/>
        <charset val="204"/>
      </rPr>
      <t>2</t>
    </r>
  </si>
  <si>
    <r>
      <t>Ч</t>
    </r>
    <r>
      <rPr>
        <vertAlign val="subscript"/>
        <sz val="11"/>
        <color theme="1"/>
        <rFont val="Times New Roman"/>
        <family val="1"/>
        <charset val="204"/>
      </rPr>
      <t>сп1</t>
    </r>
  </si>
  <si>
    <r>
      <t>Ч</t>
    </r>
    <r>
      <rPr>
        <vertAlign val="subscript"/>
        <sz val="11"/>
        <color theme="1"/>
        <rFont val="Times New Roman"/>
        <family val="1"/>
        <charset val="204"/>
      </rPr>
      <t>сп2</t>
    </r>
  </si>
  <si>
    <r>
      <t xml:space="preserve">Численность </t>
    </r>
    <r>
      <rPr>
        <b/>
        <sz val="12"/>
        <color theme="1"/>
        <rFont val="Times New Roman"/>
        <family val="1"/>
        <charset val="204"/>
      </rPr>
      <t>педагогов дополнительного</t>
    </r>
    <r>
      <rPr>
        <sz val="12"/>
        <color theme="1"/>
        <rFont val="Times New Roman"/>
        <family val="1"/>
        <charset val="204"/>
      </rPr>
      <t xml:space="preserve"> образования, работающих </t>
    </r>
    <r>
      <rPr>
        <b/>
        <sz val="12"/>
        <color theme="1"/>
        <rFont val="Times New Roman"/>
        <family val="1"/>
        <charset val="204"/>
      </rPr>
      <t>на условиях внешнего совместительства</t>
    </r>
    <r>
      <rPr>
        <sz val="12"/>
        <color theme="1"/>
        <rFont val="Times New Roman"/>
        <family val="1"/>
        <charset val="204"/>
      </rPr>
      <t>, организаций, реализующих дополнительные общеобразовательные программы для детей (включая обособленные подразделения (в том числе филиалы));</t>
    </r>
  </si>
  <si>
    <t>Рс</t>
  </si>
  <si>
    <t>Рв</t>
  </si>
  <si>
    <t>Пдо</t>
  </si>
  <si>
    <r>
      <t>ПР</t>
    </r>
    <r>
      <rPr>
        <vertAlign val="subscript"/>
        <sz val="11"/>
        <color theme="1"/>
        <rFont val="Times New Roman"/>
        <family val="1"/>
        <charset val="204"/>
      </rPr>
      <t>35</t>
    </r>
  </si>
  <si>
    <r>
      <t xml:space="preserve">Численность </t>
    </r>
    <r>
      <rPr>
        <b/>
        <sz val="12"/>
        <color theme="1"/>
        <rFont val="Times New Roman"/>
        <family val="1"/>
        <charset val="204"/>
      </rPr>
      <t>педагогов дополнительного образования</t>
    </r>
    <r>
      <rPr>
        <sz val="12"/>
        <color theme="1"/>
        <rFont val="Times New Roman"/>
        <family val="1"/>
        <charset val="204"/>
      </rPr>
      <t xml:space="preserve"> (без внешних совместителей и работающих по договорам гражданско-правового характера) в возрасте до 35 лет организаций, осуществляющих образовательную деятельность по дополнительным общеобразовательным программам для детей и/или программам спортивной подготовки (включая обособленные подразделения (в том числе филиалы));</t>
    </r>
  </si>
  <si>
    <t>Численность обучающихся по образовательным программам общего образования</t>
  </si>
  <si>
    <t>Чк2</t>
  </si>
  <si>
    <t>Чк1</t>
  </si>
  <si>
    <t>Чк3</t>
  </si>
  <si>
    <r>
      <t xml:space="preserve">4.2.1. Удельный вес численности детей с ограниченными возможностями здоровья в общей численности обучающихся в организациях, осуществляющих образовательную деятельность по дополнительным общеобразовательным программам </t>
    </r>
    <r>
      <rPr>
        <sz val="12"/>
        <color rgb="FFFF0000"/>
        <rFont val="Times New Roman"/>
        <family val="1"/>
        <charset val="204"/>
      </rPr>
      <t>&lt;*&gt;</t>
    </r>
    <r>
      <rPr>
        <sz val="12"/>
        <rFont val="Times New Roman"/>
        <family val="1"/>
        <charset val="204"/>
      </rPr>
      <t>.</t>
    </r>
  </si>
  <si>
    <r>
      <t xml:space="preserve">4.2.2. Удельный вес численности детей с ограниченными возможностями здоровья (за исключением детей-инвалидов) в общей численности обучающихся в организациях, осуществляющих образовательную деятельность по дополнительным общеобразовательным программам </t>
    </r>
    <r>
      <rPr>
        <sz val="12"/>
        <color rgb="FFFF0000"/>
        <rFont val="Times New Roman"/>
        <family val="1"/>
        <charset val="204"/>
      </rPr>
      <t>&lt;*&gt;</t>
    </r>
  </si>
  <si>
    <r>
      <t xml:space="preserve">4.2.3. Удельный вес численности детей-инвалидов в общей численности обучающихся в организациях, осуществляющих образовательную деятельность по дополнительным общеобразовательным программам </t>
    </r>
    <r>
      <rPr>
        <sz val="12"/>
        <color rgb="FFFF0000"/>
        <rFont val="Times New Roman"/>
        <family val="1"/>
        <charset val="204"/>
      </rPr>
      <t>&lt;*&gt;</t>
    </r>
  </si>
  <si>
    <r>
      <t xml:space="preserve">Структура численности детей, обучающихся по дополнительным общеобразовательным программам, по направлениям </t>
    </r>
    <r>
      <rPr>
        <sz val="12"/>
        <color rgb="FFFF0000"/>
        <rFont val="Times New Roman"/>
        <family val="1"/>
        <charset val="204"/>
      </rPr>
      <t>&lt;*&gt;</t>
    </r>
    <r>
      <rPr>
        <sz val="12"/>
        <rFont val="Times New Roman"/>
        <family val="1"/>
        <charset val="204"/>
      </rPr>
      <t>:</t>
    </r>
  </si>
  <si>
    <t xml:space="preserve">Оссора </t>
  </si>
  <si>
    <t>Тымлат</t>
  </si>
  <si>
    <t>Ивашка</t>
  </si>
  <si>
    <t>Карага</t>
  </si>
  <si>
    <t>Ильпырь</t>
  </si>
  <si>
    <t>ОСШ</t>
  </si>
  <si>
    <t>ТСШ</t>
  </si>
  <si>
    <t>ИСШ</t>
  </si>
  <si>
    <t>КОШ</t>
  </si>
  <si>
    <t>ИОШ</t>
  </si>
  <si>
    <t>Х</t>
  </si>
  <si>
    <t>ДЮЦ</t>
  </si>
  <si>
    <t>4.4</t>
  </si>
  <si>
    <t>Материально-техническое и информационное обеспечение организаций, осуществляющих образовательную деятельность в части реализации дополнительных общеобразовательных программ</t>
  </si>
  <si>
    <r>
      <t xml:space="preserve">Численность детей, </t>
    </r>
    <r>
      <rPr>
        <b/>
        <sz val="12"/>
        <rFont val="Times New Roman"/>
        <family val="1"/>
        <charset val="204"/>
      </rPr>
      <t>посещающих</t>
    </r>
    <r>
      <rPr>
        <sz val="12"/>
        <rFont val="Times New Roman"/>
        <family val="1"/>
        <charset val="204"/>
      </rPr>
      <t xml:space="preserve"> организации, осуществляющие образовательную деятельность по образовательным программам дошкольного образования, присмотр и уход за детьми (включая обособленные подразделения (в том числе филиалы)), в возрасте </t>
    </r>
    <r>
      <rPr>
        <b/>
        <sz val="12"/>
        <rFont val="Times New Roman"/>
        <family val="1"/>
        <charset val="204"/>
      </rPr>
      <t>2 месяца – 6 лет (полных)</t>
    </r>
  </si>
  <si>
    <r>
      <t xml:space="preserve">Численность детей, находящихся </t>
    </r>
    <r>
      <rPr>
        <b/>
        <sz val="12"/>
        <rFont val="Times New Roman"/>
        <family val="1"/>
        <charset val="204"/>
      </rPr>
      <t>в очереди</t>
    </r>
    <r>
      <rPr>
        <sz val="12"/>
        <rFont val="Times New Roman"/>
        <family val="1"/>
        <charset val="204"/>
      </rPr>
      <t xml:space="preserve"> на получение мест в организациях, осуществляющих образовательную деятельность по образовательным программам дошкольного образования, присмотр и уход за детьми, в соответствующем возрасте </t>
    </r>
    <r>
      <rPr>
        <b/>
        <sz val="12"/>
        <rFont val="Times New Roman"/>
        <family val="1"/>
        <charset val="204"/>
      </rPr>
      <t>2 месяца – 6 лет (полных)</t>
    </r>
  </si>
  <si>
    <r>
      <t xml:space="preserve">Численность детей, </t>
    </r>
    <r>
      <rPr>
        <b/>
        <sz val="12"/>
        <rFont val="Times New Roman"/>
        <family val="1"/>
        <charset val="204"/>
      </rPr>
      <t>посещающих</t>
    </r>
    <r>
      <rPr>
        <sz val="12"/>
        <rFont val="Times New Roman"/>
        <family val="1"/>
        <charset val="204"/>
      </rPr>
      <t xml:space="preserve"> организации, осуществляющие образовательную деятельность по образовательным программам дошкольного образования, присмотр и уход за детьми (включая обособленные подразделения (в том числе филиалы)), в возрасте </t>
    </r>
    <r>
      <rPr>
        <b/>
        <sz val="12"/>
        <rFont val="Times New Roman"/>
        <family val="1"/>
        <charset val="204"/>
      </rPr>
      <t>3–6 лет (полных)</t>
    </r>
  </si>
  <si>
    <r>
      <t xml:space="preserve">Численность детей, находящихся </t>
    </r>
    <r>
      <rPr>
        <b/>
        <sz val="12"/>
        <rFont val="Times New Roman"/>
        <family val="1"/>
        <charset val="204"/>
      </rPr>
      <t>в очереди</t>
    </r>
    <r>
      <rPr>
        <sz val="12"/>
        <rFont val="Times New Roman"/>
        <family val="1"/>
        <charset val="204"/>
      </rPr>
      <t xml:space="preserve"> на получение мест в организациях, осуществляющих образовательную деятельность по образовательным программам дошкольного образования, присмотр и уход за детьми, в соответствующем возрасте </t>
    </r>
    <r>
      <rPr>
        <b/>
        <sz val="12"/>
        <rFont val="Times New Roman"/>
        <family val="1"/>
        <charset val="204"/>
      </rPr>
      <t>3–6 лет (полных)</t>
    </r>
  </si>
  <si>
    <r>
      <t xml:space="preserve">Численность </t>
    </r>
    <r>
      <rPr>
        <b/>
        <sz val="12"/>
        <rFont val="Times New Roman"/>
        <family val="1"/>
        <charset val="204"/>
      </rPr>
      <t>детей</t>
    </r>
    <r>
      <rPr>
        <sz val="12"/>
        <rFont val="Times New Roman"/>
        <family val="1"/>
        <charset val="204"/>
      </rPr>
      <t>, посещающих организации, осуществляющие образовательную деятельность по образовательным программам дошкольного образования, присмотр и уход за детьми включая обособленные подразделения (в том числе филиалы)), в группах вида:</t>
    </r>
  </si>
  <si>
    <r>
      <rPr>
        <b/>
        <sz val="12"/>
        <rFont val="Times New Roman"/>
        <family val="1"/>
        <charset val="204"/>
      </rPr>
      <t xml:space="preserve">Число соответствующих групп </t>
    </r>
    <r>
      <rPr>
        <sz val="12"/>
        <rFont val="Times New Roman"/>
        <family val="1"/>
        <charset val="204"/>
      </rPr>
      <t>вида i в организациях, осуществляющих образовательную деятельность по образовательным программам дошкольного образования, присмотр и уход за детьми (включая обособленные подразделения (в том числе филиалы))</t>
    </r>
  </si>
  <si>
    <r>
      <t xml:space="preserve">Фонд начисленной заработной платы педагогических работников (без внешних совместителей и работающих по договорам гражданско-правового характера), государственных и муниципальных образовательных организаций, осуществляющих образовательную деятельность по образовательным программам </t>
    </r>
    <r>
      <rPr>
        <b/>
        <sz val="12"/>
        <rFont val="Times New Roman"/>
        <family val="1"/>
        <charset val="204"/>
      </rPr>
      <t>дошкольного</t>
    </r>
    <r>
      <rPr>
        <sz val="12"/>
        <rFont val="Times New Roman"/>
        <family val="1"/>
        <charset val="204"/>
      </rPr>
      <t xml:space="preserve"> образования (включая обособленные подразделения (в том числе филиалы))- всего;</t>
    </r>
  </si>
  <si>
    <r>
      <t>Фонд начисленной заработной платы педагогических работников и заведующих учебной частью (без внешних совместителей и работающих по договорам гражданско-правового характера) государственных и муниципальных образовательных организаций, осуществляющих образовательную деятельность по образовательным программам</t>
    </r>
    <r>
      <rPr>
        <b/>
        <sz val="12"/>
        <rFont val="Times New Roman"/>
        <family val="1"/>
        <charset val="204"/>
      </rPr>
      <t xml:space="preserve"> начального общего, основного общего, среднего общего образования</t>
    </r>
    <r>
      <rPr>
        <sz val="12"/>
        <rFont val="Times New Roman"/>
        <family val="1"/>
        <charset val="204"/>
      </rPr>
      <t xml:space="preserve"> (включая обособленные подразделения (в том числе филиалы)) - всего;</t>
    </r>
  </si>
  <si>
    <r>
      <t xml:space="preserve">Число дошкольных образовательных организаций (включая обособленные подразделения (в том числе филиалы)), имеющих </t>
    </r>
    <r>
      <rPr>
        <b/>
        <sz val="12"/>
        <rFont val="Times New Roman"/>
        <family val="1"/>
        <charset val="204"/>
      </rPr>
      <t>все виды благоустройства</t>
    </r>
    <r>
      <rPr>
        <sz val="12"/>
        <rFont val="Times New Roman"/>
        <family val="1"/>
        <charset val="204"/>
      </rPr>
      <t xml:space="preserve"> (водопровод, центральное отопление, канализацию);</t>
    </r>
  </si>
  <si>
    <r>
      <t xml:space="preserve">Число дошкольных образовательных организаций (включая обособленные подразделения (в том числе филиалы)), имеющих </t>
    </r>
    <r>
      <rPr>
        <b/>
        <sz val="12"/>
        <rFont val="Times New Roman"/>
        <family val="1"/>
        <charset val="204"/>
      </rPr>
      <t>физкультурные залы</t>
    </r>
    <r>
      <rPr>
        <sz val="12"/>
        <rFont val="Times New Roman"/>
        <family val="1"/>
        <charset val="204"/>
      </rPr>
      <t>;</t>
    </r>
  </si>
  <si>
    <r>
      <t xml:space="preserve">Число </t>
    </r>
    <r>
      <rPr>
        <b/>
        <sz val="12"/>
        <rFont val="Times New Roman"/>
        <family val="1"/>
        <charset val="204"/>
      </rPr>
      <t>персональных компьютеров</t>
    </r>
    <r>
      <rPr>
        <sz val="12"/>
        <rFont val="Times New Roman"/>
        <family val="1"/>
        <charset val="204"/>
      </rPr>
      <t>, доступных для использования детьми, в дошкольных образовательных организациях (включая обособленные подразделения (в том числе филиалы));</t>
    </r>
  </si>
  <si>
    <r>
      <t xml:space="preserve">Численность детей, посещающих организации, осуществляющие образовательную деятельность по образовательным программам дошкольного образования, присмотр и уход за детьми (включая обособленные подразделения (в том числе филиалы)), относящихся к категории лиц с </t>
    </r>
    <r>
      <rPr>
        <b/>
        <sz val="12"/>
        <rFont val="Times New Roman"/>
        <family val="1"/>
        <charset val="204"/>
      </rPr>
      <t>ограниченными возможностями здоровья;</t>
    </r>
  </si>
  <si>
    <r>
      <t>Численность детей, посещающих организации, осуществляющие образовательную деятельность по образовательным программам дошкольного образования, присмотр и уход за детьми (включая обособленные подразделения (в том числе филиалы)), относящихся к категории</t>
    </r>
    <r>
      <rPr>
        <b/>
        <sz val="12"/>
        <rFont val="Times New Roman"/>
        <family val="1"/>
        <charset val="204"/>
      </rPr>
      <t xml:space="preserve"> детей-инвалидов;</t>
    </r>
  </si>
  <si>
    <t>Общая численность детей с ограниченными возможностями здоровья (за исключением детей-инвалидов), обучающихся в дошкольных образовательных организациях, в группах компенсирующей, оздоровительной  и комбинированной направленности &lt;*&gt;</t>
  </si>
  <si>
    <t>Численность детей с ограниченными возможностями здоровья (за исключением детей-инвалидов), обучающихся в дошкольных образовательных организациях, в группах:&lt;*&gt;</t>
  </si>
  <si>
    <r>
      <t xml:space="preserve">Общая численность </t>
    </r>
    <r>
      <rPr>
        <b/>
        <sz val="12"/>
        <rFont val="Times New Roman"/>
        <family val="1"/>
        <charset val="204"/>
      </rPr>
      <t>детей-инвалидов</t>
    </r>
    <r>
      <rPr>
        <sz val="12"/>
        <rFont val="Times New Roman"/>
        <family val="1"/>
        <charset val="204"/>
      </rPr>
      <t>, обучающихся в группах компенсирующей, оздоровительной и комбинированной направленности.&lt;*&gt;</t>
    </r>
  </si>
  <si>
    <r>
      <t xml:space="preserve">Численность детей, посещающих организации, осуществляющие образовательную деятельность по образовательным программам дошкольного образования, присмотр и уход за детьми (включая обособленные подразделения (в том числе филиалы)), охваченных </t>
    </r>
    <r>
      <rPr>
        <b/>
        <sz val="12"/>
        <rFont val="Times New Roman"/>
        <family val="1"/>
        <charset val="204"/>
      </rPr>
      <t>летними оздоровительными мероприятиями;</t>
    </r>
  </si>
  <si>
    <r>
      <t xml:space="preserve">Число </t>
    </r>
    <r>
      <rPr>
        <b/>
        <sz val="12"/>
        <rFont val="Times New Roman"/>
        <family val="1"/>
        <charset val="204"/>
      </rPr>
      <t>профессиональных образовательных организаций и образовательных организаций высшего образования</t>
    </r>
    <r>
      <rPr>
        <sz val="12"/>
        <rFont val="Times New Roman"/>
        <family val="1"/>
        <charset val="204"/>
      </rPr>
      <t>, имеющих подразделения (группы), которые осуществляют образовательную деятельность по образовательным программам дошкольного образования, присмотр и уход за детьми:</t>
    </r>
  </si>
  <si>
    <r>
      <t xml:space="preserve">Число </t>
    </r>
    <r>
      <rPr>
        <b/>
        <sz val="12"/>
        <rFont val="Times New Roman"/>
        <family val="1"/>
        <charset val="204"/>
      </rPr>
      <t>организаций дополнительного образования детей</t>
    </r>
    <r>
      <rPr>
        <sz val="12"/>
        <rFont val="Times New Roman"/>
        <family val="1"/>
        <charset val="204"/>
      </rPr>
      <t>, имеющих подразделения (группы), которые осуществляют образовательную деятельность по образовательным программам дошкольного образования, присмотр и уход за детьми</t>
    </r>
  </si>
  <si>
    <r>
      <t xml:space="preserve">Число </t>
    </r>
    <r>
      <rPr>
        <b/>
        <sz val="12"/>
        <rFont val="Times New Roman"/>
        <family val="1"/>
        <charset val="204"/>
      </rPr>
      <t>иных юридических лиц</t>
    </r>
    <r>
      <rPr>
        <sz val="12"/>
        <rFont val="Times New Roman"/>
        <family val="1"/>
        <charset val="204"/>
      </rPr>
      <t>, имеющих подразделения (группы), которые осуществляют образовательную деятельность по образовательным программам дошкольного образования, присмотр и уход за детьми</t>
    </r>
  </si>
  <si>
    <r>
      <t xml:space="preserve">Число </t>
    </r>
    <r>
      <rPr>
        <b/>
        <sz val="12"/>
        <rFont val="Times New Roman"/>
        <family val="1"/>
        <charset val="204"/>
      </rPr>
      <t>организаций</t>
    </r>
    <r>
      <rPr>
        <sz val="12"/>
        <rFont val="Times New Roman"/>
        <family val="1"/>
        <charset val="204"/>
      </rPr>
      <t xml:space="preserve">, осуществляющих присмотр и уход за детьми, </t>
    </r>
    <r>
      <rPr>
        <b/>
        <sz val="12"/>
        <rFont val="Times New Roman"/>
        <family val="1"/>
        <charset val="204"/>
      </rPr>
      <t>без осуществления образовательной деятельности</t>
    </r>
    <r>
      <rPr>
        <sz val="12"/>
        <rFont val="Times New Roman"/>
        <family val="1"/>
        <charset val="204"/>
      </rPr>
      <t xml:space="preserve"> по программам дошкольного образования</t>
    </r>
  </si>
  <si>
    <t>Расходы консолидированного бюджета Российской Федерации на дошкольное образование; &lt;*&gt;</t>
  </si>
  <si>
    <t>Численность детей, посещающих организации, осуществляющие образовательную деятельность по образовательным программам дошкольного образования, присмотр и уход за детьми (включая обособленные подразделения (в том числе филиалы));&lt;*&gt;</t>
  </si>
  <si>
    <t>п.3.5 ОО-1</t>
  </si>
  <si>
    <r>
      <t>Н</t>
    </r>
    <r>
      <rPr>
        <vertAlign val="subscript"/>
        <sz val="11"/>
        <rFont val="Times New Roman"/>
        <family val="1"/>
        <charset val="204"/>
      </rPr>
      <t>7-17</t>
    </r>
  </si>
  <si>
    <r>
      <t>Ч</t>
    </r>
    <r>
      <rPr>
        <vertAlign val="subscript"/>
        <sz val="11"/>
        <rFont val="Times New Roman"/>
        <family val="1"/>
        <charset val="204"/>
      </rPr>
      <t>10кл</t>
    </r>
  </si>
  <si>
    <t>Оценка родителями обучающихся общеобразовательных организаций возможности выбора общеобразовательной организации (удельный вес численности родителей обучающихся, отдавших своих детей в конкретную общеобразовательную организацию по причине отсутствия других вариантов для выбора, в общей численности родителей обучающихся общеобразовательных организаций) &lt;*&gt;</t>
  </si>
  <si>
    <r>
      <t xml:space="preserve">численность обучающихся по образовательным программам начального общего, основного общего, среднего общего образования, </t>
    </r>
    <r>
      <rPr>
        <b/>
        <sz val="12"/>
        <rFont val="Times New Roman"/>
        <family val="1"/>
        <charset val="204"/>
      </rPr>
      <t>углубленно изучающих отдельные учебные</t>
    </r>
    <r>
      <rPr>
        <sz val="12"/>
        <rFont val="Times New Roman"/>
        <family val="1"/>
        <charset val="204"/>
      </rPr>
      <t xml:space="preserve"> предметы (без отдельных организаций и классов для обучающихся с ограниченными возможностями здоровья);</t>
    </r>
  </si>
  <si>
    <r>
      <t xml:space="preserve">Численность обучающихся по образовательным программам среднего общего образования в 10–11(12) классах (группах) </t>
    </r>
    <r>
      <rPr>
        <b/>
        <sz val="12"/>
        <rFont val="Times New Roman"/>
        <family val="1"/>
        <charset val="204"/>
      </rPr>
      <t>профильного обучения</t>
    </r>
    <r>
      <rPr>
        <sz val="12"/>
        <rFont val="Times New Roman"/>
        <family val="1"/>
        <charset val="204"/>
      </rPr>
      <t xml:space="preserve"> (без отдельных организаций и классов для обучающихся с ограниченными возможностями здоровья);</t>
    </r>
  </si>
  <si>
    <t>Доля образовательных организаций, реализующих программы общего образования, обеспеченных Интернет-соединением со скоростью соединения не менее 100 Мб/с - для образовательных организаций, расположенных в городах, 50 Мб/с - для образовательных организаций, расположенных в сельской местности и поселках городского типа, а также гарантированным Интернет-трафиком &lt;**&gt;</t>
  </si>
  <si>
    <r>
      <t>ЧОi</t>
    </r>
    <r>
      <rPr>
        <vertAlign val="superscript"/>
        <sz val="11"/>
        <rFont val="Times New Roman"/>
        <family val="1"/>
        <charset val="204"/>
      </rPr>
      <t>овз</t>
    </r>
  </si>
  <si>
    <r>
      <t>ЧО1</t>
    </r>
    <r>
      <rPr>
        <vertAlign val="superscript"/>
        <sz val="11"/>
        <rFont val="Times New Roman"/>
        <family val="1"/>
        <charset val="204"/>
      </rPr>
      <t>овз</t>
    </r>
  </si>
  <si>
    <r>
      <t>ЧО2</t>
    </r>
    <r>
      <rPr>
        <vertAlign val="superscript"/>
        <sz val="11"/>
        <rFont val="Times New Roman"/>
        <family val="1"/>
        <charset val="204"/>
      </rPr>
      <t>овз</t>
    </r>
  </si>
  <si>
    <r>
      <t>ЧО3</t>
    </r>
    <r>
      <rPr>
        <vertAlign val="superscript"/>
        <sz val="11"/>
        <rFont val="Times New Roman"/>
        <family val="1"/>
        <charset val="204"/>
      </rPr>
      <t>овз</t>
    </r>
  </si>
  <si>
    <r>
      <t>ЧОi</t>
    </r>
    <r>
      <rPr>
        <vertAlign val="superscript"/>
        <sz val="11"/>
        <rFont val="Times New Roman"/>
        <family val="1"/>
        <charset val="204"/>
      </rPr>
      <t>и</t>
    </r>
  </si>
  <si>
    <r>
      <t>ЧО1</t>
    </r>
    <r>
      <rPr>
        <vertAlign val="superscript"/>
        <sz val="11"/>
        <rFont val="Times New Roman"/>
        <family val="1"/>
        <charset val="204"/>
      </rPr>
      <t>и</t>
    </r>
  </si>
  <si>
    <r>
      <t>ЧО2</t>
    </r>
    <r>
      <rPr>
        <vertAlign val="superscript"/>
        <sz val="11"/>
        <rFont val="Times New Roman"/>
        <family val="1"/>
        <charset val="204"/>
      </rPr>
      <t>и</t>
    </r>
  </si>
  <si>
    <r>
      <t>ЧО3</t>
    </r>
    <r>
      <rPr>
        <vertAlign val="superscript"/>
        <sz val="11"/>
        <rFont val="Times New Roman"/>
        <family val="1"/>
        <charset val="204"/>
      </rPr>
      <t>и</t>
    </r>
  </si>
  <si>
    <r>
      <t>ЧО</t>
    </r>
    <r>
      <rPr>
        <vertAlign val="superscript"/>
        <sz val="11"/>
        <rFont val="Times New Roman"/>
        <family val="1"/>
        <charset val="204"/>
      </rPr>
      <t>овз</t>
    </r>
  </si>
  <si>
    <r>
      <t xml:space="preserve">Укомплектованность отдельных общеобразовательных организаций, осуществляющих обучение по адаптированным основным общеобразовательным программам, педагогическими работниками </t>
    </r>
    <r>
      <rPr>
        <b/>
        <sz val="12"/>
        <rFont val="Times New Roman"/>
        <family val="1"/>
        <charset val="204"/>
      </rPr>
      <t>&lt;*&gt;:</t>
    </r>
  </si>
  <si>
    <t>Распределение численности детей, обучающихся по адаптированным основным общеобразовательным программам, по видам программ: &lt;*&gt;</t>
  </si>
  <si>
    <t xml:space="preserve">21414,71
</t>
  </si>
  <si>
    <t>сделано 22.10.2025</t>
  </si>
  <si>
    <t>ИвСШ</t>
  </si>
  <si>
    <t>ИлОШ</t>
  </si>
  <si>
    <t xml:space="preserve">47929685,31
</t>
  </si>
  <si>
    <t xml:space="preserve">302384,37
</t>
  </si>
  <si>
    <r>
      <t xml:space="preserve">Численность детей, </t>
    </r>
    <r>
      <rPr>
        <b/>
        <sz val="12"/>
        <rFont val="Times New Roman"/>
        <family val="1"/>
        <charset val="204"/>
      </rPr>
      <t>посещающих</t>
    </r>
    <r>
      <rPr>
        <sz val="12"/>
        <rFont val="Times New Roman"/>
        <family val="1"/>
        <charset val="204"/>
      </rPr>
      <t xml:space="preserve"> организации, осуществляющие образовательную деятельность по образовательным программам дошкольного образования, присмотр и уход за детьми (включая обособленные подразделения (в том числе филиалы)), в возрасте </t>
    </r>
    <r>
      <rPr>
        <b/>
        <sz val="12"/>
        <rFont val="Times New Roman"/>
        <family val="1"/>
        <charset val="204"/>
      </rPr>
      <t>2 месяца – 3 года (полных)</t>
    </r>
  </si>
  <si>
    <r>
      <t xml:space="preserve">Численность детей, находящихся </t>
    </r>
    <r>
      <rPr>
        <b/>
        <sz val="12"/>
        <rFont val="Times New Roman"/>
        <family val="1"/>
        <charset val="204"/>
      </rPr>
      <t>в очереди</t>
    </r>
    <r>
      <rPr>
        <sz val="12"/>
        <rFont val="Times New Roman"/>
        <family val="1"/>
        <charset val="204"/>
      </rPr>
      <t xml:space="preserve"> на получение мест в организациях, осуществляющих образовательную деятельность по образовательным программам дошкольного образования, присмотр и уход за детьми, в соответствующем возрасте </t>
    </r>
    <r>
      <rPr>
        <b/>
        <sz val="12"/>
        <rFont val="Times New Roman"/>
        <family val="1"/>
        <charset val="204"/>
      </rPr>
      <t>2 месяца – 3 года (полных)</t>
    </r>
  </si>
  <si>
    <r>
      <t xml:space="preserve">Численность детей, </t>
    </r>
    <r>
      <rPr>
        <b/>
        <sz val="12"/>
        <rFont val="Times New Roman"/>
        <family val="1"/>
        <charset val="204"/>
      </rPr>
      <t>посещающих</t>
    </r>
    <r>
      <rPr>
        <sz val="12"/>
        <rFont val="Times New Roman"/>
        <family val="1"/>
        <charset val="204"/>
      </rPr>
      <t xml:space="preserve"> организации, осуществляющие образовательную деятельность по образовательным программам дошкольного образования, присмотр и уход за детьми (включая обособленные подразделения (в том числе филиалы)), в возрасте </t>
    </r>
    <r>
      <rPr>
        <b/>
        <sz val="12"/>
        <rFont val="Times New Roman"/>
        <family val="1"/>
        <charset val="204"/>
      </rPr>
      <t>2 месяца – 7 лет (полных)</t>
    </r>
    <r>
      <rPr>
        <sz val="12"/>
        <rFont val="Times New Roman"/>
        <family val="1"/>
        <charset val="204"/>
      </rPr>
      <t>.</t>
    </r>
  </si>
  <si>
    <r>
      <t xml:space="preserve">Численность детей, </t>
    </r>
    <r>
      <rPr>
        <b/>
        <sz val="12"/>
        <rFont val="Times New Roman"/>
        <family val="1"/>
        <charset val="204"/>
      </rPr>
      <t>посещающих</t>
    </r>
    <r>
      <rPr>
        <sz val="12"/>
        <rFont val="Times New Roman"/>
        <family val="1"/>
        <charset val="204"/>
      </rPr>
      <t xml:space="preserve"> организации, осуществляющих образовательную деятельность по образовательным программам дошкольного образования, присмотр и уход за детьми (включая обособленные подразделения (в том числе филиалы)), в возрасте </t>
    </r>
    <r>
      <rPr>
        <b/>
        <sz val="12"/>
        <rFont val="Times New Roman"/>
        <family val="1"/>
        <charset val="204"/>
      </rPr>
      <t>2 месяца –  3 года (полных)</t>
    </r>
  </si>
  <si>
    <r>
      <t xml:space="preserve">Численность детей, </t>
    </r>
    <r>
      <rPr>
        <b/>
        <sz val="12"/>
        <rFont val="Times New Roman"/>
        <family val="1"/>
        <charset val="204"/>
      </rPr>
      <t>посещающих</t>
    </r>
    <r>
      <rPr>
        <sz val="12"/>
        <rFont val="Times New Roman"/>
        <family val="1"/>
        <charset val="204"/>
      </rPr>
      <t xml:space="preserve"> организации, осуществляющих образовательную деятельность по образовательным программам дошкольного образования, присмотр и уход за детьми (включая обособленные подразделения (в том числе филиалы)), в возрасте </t>
    </r>
    <r>
      <rPr>
        <b/>
        <sz val="12"/>
        <rFont val="Times New Roman"/>
        <family val="1"/>
        <charset val="204"/>
      </rPr>
      <t>3–7 лет (полных)</t>
    </r>
  </si>
  <si>
    <t xml:space="preserve">6186564,47
</t>
  </si>
  <si>
    <t>X</t>
  </si>
  <si>
    <t>количество групп для детей раннего возраста</t>
  </si>
  <si>
    <t>количество детей, посещающих группы для детей раннего возраста</t>
  </si>
  <si>
    <t xml:space="preserve">14655,2
</t>
  </si>
  <si>
    <t xml:space="preserve">5449034,45
</t>
  </si>
  <si>
    <t xml:space="preserve">5990236,48
</t>
  </si>
  <si>
    <t>художественной направленности</t>
  </si>
  <si>
    <t>физкультурно-спортивной направленности</t>
  </si>
  <si>
    <t>техническое</t>
  </si>
  <si>
    <t>по предпрофессиональным программам</t>
  </si>
  <si>
    <t>естественнонаучное</t>
  </si>
  <si>
    <t>туристско-краеведческое</t>
  </si>
  <si>
    <t>социально-гуманитарное</t>
  </si>
  <si>
    <t>Охват детей дополнительными общеобразовательными программами (отношение численности обучающихся по дополнительным общеобразовательным программам к численности детей в возрасте от 5 до 18 лет)</t>
  </si>
  <si>
    <t>Число организаций, осуществляющих образовательную деятельность по образовательным программам начального общего, основного общего, среднего общего образования и образования обучающихся с умственной отсталостью (интеллектуальными нарушениями) (включая обособленные подразделения (в том числе филиалы)) в отчетном 2024 году</t>
  </si>
  <si>
    <t>Число организаций, осуществляющих образовательную деятельность по образовательным программам начального общего, основного общего, среднего общего образования и образования обучающихся с умственной отсталостью (интеллектуальными нарушениями) (включая обособленные подразделения (в том числе филиалы)) в 2023 году, предшествовавшем отчетному 2024 году</t>
  </si>
  <si>
    <r>
      <t xml:space="preserve">Численность постоянного населения в возрасте </t>
    </r>
    <r>
      <rPr>
        <b/>
        <sz val="12"/>
        <rFont val="Times New Roman"/>
        <family val="1"/>
        <charset val="204"/>
      </rPr>
      <t>2 месяца – 3 года (полных)</t>
    </r>
    <r>
      <rPr>
        <sz val="12"/>
        <rFont val="Times New Roman"/>
        <family val="1"/>
        <charset val="204"/>
      </rPr>
      <t xml:space="preserve"> (число полных лет на 1 января 2024 года)</t>
    </r>
  </si>
  <si>
    <r>
      <t xml:space="preserve">Численность постоянного населения в возрасте </t>
    </r>
    <r>
      <rPr>
        <b/>
        <sz val="12"/>
        <rFont val="Times New Roman"/>
        <family val="1"/>
        <charset val="204"/>
      </rPr>
      <t>3–7 лет (полных)</t>
    </r>
    <r>
      <rPr>
        <sz val="12"/>
        <rFont val="Times New Roman"/>
        <family val="1"/>
        <charset val="204"/>
      </rPr>
      <t>(число полных лет на 1 января 2024 года)</t>
    </r>
  </si>
  <si>
    <r>
      <t xml:space="preserve">Число </t>
    </r>
    <r>
      <rPr>
        <b/>
        <sz val="12"/>
        <rFont val="Times New Roman"/>
        <family val="1"/>
        <charset val="204"/>
      </rPr>
      <t>дошкольных образовательных</t>
    </r>
    <r>
      <rPr>
        <sz val="12"/>
        <rFont val="Times New Roman"/>
        <family val="1"/>
        <charset val="204"/>
      </rPr>
      <t xml:space="preserve"> организаций, осуществляющих образовательную деятельность по образовательным программам дошкольного образования, присмотр и уход за детьми в отчетном </t>
    </r>
    <r>
      <rPr>
        <b/>
        <sz val="12"/>
        <rFont val="Times New Roman"/>
        <family val="1"/>
        <charset val="204"/>
      </rPr>
      <t>2024</t>
    </r>
    <r>
      <rPr>
        <sz val="12"/>
        <rFont val="Times New Roman"/>
        <family val="1"/>
        <charset val="204"/>
      </rPr>
      <t xml:space="preserve"> году.</t>
    </r>
  </si>
  <si>
    <r>
      <t>Число</t>
    </r>
    <r>
      <rPr>
        <b/>
        <sz val="12"/>
        <rFont val="Times New Roman"/>
        <family val="1"/>
        <charset val="204"/>
      </rPr>
      <t xml:space="preserve"> дошкольных образовательных </t>
    </r>
    <r>
      <rPr>
        <sz val="12"/>
        <rFont val="Times New Roman"/>
        <family val="1"/>
        <charset val="204"/>
      </rPr>
      <t xml:space="preserve">организаций, осуществляющих образовательную деятельность по образовательным программам дошкольного образования, присмотр и уход за детьми в 2023 году. </t>
    </r>
  </si>
  <si>
    <r>
      <t xml:space="preserve">Число </t>
    </r>
    <r>
      <rPr>
        <b/>
        <sz val="12"/>
        <rFont val="Times New Roman"/>
        <family val="1"/>
        <charset val="204"/>
      </rPr>
      <t>обособленных подразделений (в том числе филиалов) дошкольных образовательных</t>
    </r>
    <r>
      <rPr>
        <sz val="12"/>
        <rFont val="Times New Roman"/>
        <family val="1"/>
        <charset val="204"/>
      </rPr>
      <t xml:space="preserve"> организаций, осуществляющих образовательную деятельность по образовательным программам дошкольного образования, присмотр и уход за детьми в отчетном </t>
    </r>
    <r>
      <rPr>
        <b/>
        <sz val="12"/>
        <rFont val="Times New Roman"/>
        <family val="1"/>
        <charset val="204"/>
      </rPr>
      <t>2024</t>
    </r>
    <r>
      <rPr>
        <sz val="12"/>
        <rFont val="Times New Roman"/>
        <family val="1"/>
        <charset val="204"/>
      </rPr>
      <t xml:space="preserve"> году.</t>
    </r>
  </si>
  <si>
    <r>
      <t>Число</t>
    </r>
    <r>
      <rPr>
        <b/>
        <sz val="12"/>
        <rFont val="Times New Roman"/>
        <family val="1"/>
        <charset val="204"/>
      </rPr>
      <t xml:space="preserve"> обособленных подразделений (в том числе филиалов) дошкольных образовательных </t>
    </r>
    <r>
      <rPr>
        <sz val="12"/>
        <rFont val="Times New Roman"/>
        <family val="1"/>
        <charset val="204"/>
      </rPr>
      <t xml:space="preserve">организаций, осуществляющих образовательную деятельность по образовательным программам дошкольного образования, присмотр и уход за детьми в 2023 году. </t>
    </r>
  </si>
  <si>
    <r>
      <t xml:space="preserve">Число </t>
    </r>
    <r>
      <rPr>
        <b/>
        <sz val="12"/>
        <rFont val="Times New Roman"/>
        <family val="1"/>
        <charset val="204"/>
      </rPr>
      <t>обособленных подразделений (в том числе филиалов) общеобразовательных</t>
    </r>
    <r>
      <rPr>
        <sz val="12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>организаций</t>
    </r>
    <r>
      <rPr>
        <sz val="12"/>
        <rFont val="Times New Roman"/>
        <family val="1"/>
        <charset val="204"/>
      </rPr>
      <t xml:space="preserve">, осуществляющих образовательную деятельность по образовательным программам дошкольного образования, присмотр и уход за детьми в отчетном </t>
    </r>
    <r>
      <rPr>
        <b/>
        <sz val="12"/>
        <rFont val="Times New Roman"/>
        <family val="1"/>
        <charset val="204"/>
      </rPr>
      <t>2024</t>
    </r>
    <r>
      <rPr>
        <sz val="12"/>
        <rFont val="Times New Roman"/>
        <family val="1"/>
        <charset val="204"/>
      </rPr>
      <t xml:space="preserve"> году.</t>
    </r>
  </si>
  <si>
    <r>
      <t>Число</t>
    </r>
    <r>
      <rPr>
        <b/>
        <sz val="12"/>
        <rFont val="Times New Roman"/>
        <family val="1"/>
        <charset val="204"/>
      </rPr>
      <t xml:space="preserve"> обособленных подразделений (в том числе филиалов) общеобразовательных организаций</t>
    </r>
    <r>
      <rPr>
        <sz val="12"/>
        <rFont val="Times New Roman"/>
        <family val="1"/>
        <charset val="204"/>
      </rPr>
      <t xml:space="preserve">, осуществляющих образовательную деятельность по образовательным программам дошкольного образования, присмотр и уход за детьми в 2023 году. </t>
    </r>
  </si>
  <si>
    <r>
      <t xml:space="preserve">Число </t>
    </r>
    <r>
      <rPr>
        <b/>
        <sz val="12"/>
        <rFont val="Times New Roman"/>
        <family val="1"/>
        <charset val="204"/>
      </rPr>
      <t>общеобразовательных организаций, имеющих подразделения (группы)</t>
    </r>
    <r>
      <rPr>
        <sz val="12"/>
        <rFont val="Times New Roman"/>
        <family val="1"/>
        <charset val="204"/>
      </rPr>
      <t xml:space="preserve">, которые осуществляют образовательную деятельность по образовательным программам дошкольного образования, присмотр и уход за детьми в отчётном </t>
    </r>
    <r>
      <rPr>
        <b/>
        <sz val="12"/>
        <rFont val="Times New Roman"/>
        <family val="1"/>
        <charset val="204"/>
      </rPr>
      <t xml:space="preserve">2024 </t>
    </r>
    <r>
      <rPr>
        <sz val="12"/>
        <rFont val="Times New Roman"/>
        <family val="1"/>
        <charset val="204"/>
      </rPr>
      <t>году.</t>
    </r>
  </si>
  <si>
    <r>
      <t>Число</t>
    </r>
    <r>
      <rPr>
        <b/>
        <sz val="12"/>
        <rFont val="Times New Roman"/>
        <family val="1"/>
        <charset val="204"/>
      </rPr>
      <t xml:space="preserve"> общеобразовательных организаций, имеющих подразделения (группы)</t>
    </r>
    <r>
      <rPr>
        <sz val="12"/>
        <rFont val="Times New Roman"/>
        <family val="1"/>
        <charset val="204"/>
      </rPr>
      <t>, которые осуществляют образовательную деятельность по образовательным программам дошкольного образования, присмотр и уход за детьми в 2023 году.</t>
    </r>
  </si>
  <si>
    <r>
      <t xml:space="preserve">Число </t>
    </r>
    <r>
      <rPr>
        <b/>
        <sz val="12"/>
        <rFont val="Times New Roman"/>
        <family val="1"/>
        <charset val="204"/>
      </rPr>
      <t>обособленных подразделений (филиалов) профессиональных</t>
    </r>
    <r>
      <rPr>
        <sz val="12"/>
        <rFont val="Times New Roman"/>
        <family val="1"/>
        <charset val="204"/>
      </rPr>
      <t xml:space="preserve"> образовательных организаций и образовательных организаций</t>
    </r>
    <r>
      <rPr>
        <b/>
        <sz val="12"/>
        <rFont val="Times New Roman"/>
        <family val="1"/>
        <charset val="204"/>
      </rPr>
      <t xml:space="preserve"> высшего</t>
    </r>
    <r>
      <rPr>
        <sz val="12"/>
        <rFont val="Times New Roman"/>
        <family val="1"/>
        <charset val="204"/>
      </rPr>
      <t xml:space="preserve"> образования в отчетном </t>
    </r>
    <r>
      <rPr>
        <b/>
        <sz val="12"/>
        <rFont val="Times New Roman"/>
        <family val="1"/>
        <charset val="204"/>
      </rPr>
      <t>2024</t>
    </r>
    <r>
      <rPr>
        <sz val="12"/>
        <rFont val="Times New Roman"/>
        <family val="1"/>
        <charset val="204"/>
      </rPr>
      <t xml:space="preserve"> году.</t>
    </r>
  </si>
  <si>
    <r>
      <t xml:space="preserve">Число </t>
    </r>
    <r>
      <rPr>
        <b/>
        <sz val="12"/>
        <rFont val="Times New Roman"/>
        <family val="1"/>
        <charset val="204"/>
      </rPr>
      <t>обособленных подразделений (филиалов) профессиональных</t>
    </r>
    <r>
      <rPr>
        <sz val="12"/>
        <rFont val="Times New Roman"/>
        <family val="1"/>
        <charset val="204"/>
      </rPr>
      <t xml:space="preserve"> образовательных организаций и образовательных организаций</t>
    </r>
    <r>
      <rPr>
        <b/>
        <sz val="12"/>
        <rFont val="Times New Roman"/>
        <family val="1"/>
        <charset val="204"/>
      </rPr>
      <t xml:space="preserve"> высшего</t>
    </r>
    <r>
      <rPr>
        <sz val="12"/>
        <rFont val="Times New Roman"/>
        <family val="1"/>
        <charset val="204"/>
      </rPr>
      <t xml:space="preserve"> образования в 2023 году.</t>
    </r>
  </si>
  <si>
    <r>
      <t xml:space="preserve">Число </t>
    </r>
    <r>
      <rPr>
        <b/>
        <sz val="12"/>
        <rFont val="Times New Roman"/>
        <family val="1"/>
        <charset val="204"/>
      </rPr>
      <t>иных организаций</t>
    </r>
    <r>
      <rPr>
        <sz val="12"/>
        <rFont val="Times New Roman"/>
        <family val="1"/>
        <charset val="204"/>
      </rPr>
      <t>, имеющих подразделения (группы), которые осуществляют образовательную деятельность по образовательным программам дошкольного образования, присмотр и уход за детьми в отчётном</t>
    </r>
    <r>
      <rPr>
        <b/>
        <sz val="12"/>
        <rFont val="Times New Roman"/>
        <family val="1"/>
        <charset val="204"/>
      </rPr>
      <t xml:space="preserve"> 2024 </t>
    </r>
    <r>
      <rPr>
        <sz val="12"/>
        <rFont val="Times New Roman"/>
        <family val="1"/>
        <charset val="204"/>
      </rPr>
      <t>году.</t>
    </r>
  </si>
  <si>
    <r>
      <t xml:space="preserve">Число </t>
    </r>
    <r>
      <rPr>
        <b/>
        <sz val="12"/>
        <rFont val="Times New Roman"/>
        <family val="1"/>
        <charset val="204"/>
      </rPr>
      <t>иных организаций</t>
    </r>
    <r>
      <rPr>
        <sz val="12"/>
        <rFont val="Times New Roman"/>
        <family val="1"/>
        <charset val="204"/>
      </rPr>
      <t>, имеющих подразделения (группы), которые осуществляют образовательную деятельность по образовательным программам дошкольного образования, присмотр и уход за детьми в 2023</t>
    </r>
    <r>
      <rPr>
        <b/>
        <sz val="12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>году.</t>
    </r>
  </si>
  <si>
    <t xml:space="preserve">6972546,84
</t>
  </si>
  <si>
    <t>Общая площадь всех помещений организаций, осуществляющих образовательную деятельность по дополнительным общеобразовательным программам</t>
  </si>
  <si>
    <t>Дополнительное образование</t>
  </si>
  <si>
    <t>Численность учащихся с ОВЗ по дополнительным общеобразовательным программам, обучающихся за счет бюджетных ассигнований, по направлениям:</t>
  </si>
  <si>
    <t>социально-гуманитарное;</t>
  </si>
  <si>
    <t xml:space="preserve">205658,09
</t>
  </si>
  <si>
    <t>Сбор данных начинается с итогов за 2024 год</t>
  </si>
  <si>
    <r>
      <t xml:space="preserve">Численность постоянного населения в возрасте </t>
    </r>
    <r>
      <rPr>
        <b/>
        <sz val="12"/>
        <rFont val="Times New Roman"/>
        <family val="1"/>
        <charset val="204"/>
      </rPr>
      <t>2 месяца – 7 лет (полных)</t>
    </r>
    <r>
      <rPr>
        <sz val="12"/>
        <rFont val="Times New Roman"/>
        <family val="1"/>
        <charset val="204"/>
      </rPr>
      <t xml:space="preserve"> (число полных лет на 1 января 2024 года)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</si>
</sst>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р_.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vertAlign val="subscript"/>
      <sz val="11"/>
      <color theme="1"/>
      <name val="Times New Roman"/>
      <family val="1"/>
      <charset val="204"/>
    </font>
    <font>
      <vertAlign val="subscript"/>
      <sz val="11"/>
      <name val="Times New Roman"/>
      <family val="1"/>
      <charset val="204"/>
    </font>
    <font>
      <sz val="11"/>
      <name val="Calibri"/>
      <family val="2"/>
      <scheme val="minor"/>
    </font>
    <font>
      <b/>
      <sz val="11"/>
      <name val="Times New Roman"/>
      <family val="1"/>
      <charset val="204"/>
    </font>
    <font>
      <sz val="16"/>
      <name val="Times New Roman"/>
      <family val="1"/>
      <charset val="204"/>
    </font>
    <font>
      <vertAlign val="superscript"/>
      <sz val="11"/>
      <name val="Times New Roman"/>
      <family val="1"/>
      <charset val="204"/>
    </font>
    <font>
      <sz val="10"/>
      <color theme="1"/>
      <name val="Times New Roman"/>
    </font>
    <font>
      <sz val="10"/>
      <name val="Times New Roman"/>
    </font>
    <font>
      <sz val="11"/>
      <name val="Times New Roman"/>
    </font>
    <font>
      <sz val="10"/>
      <color theme="1"/>
      <name val="Times New Roman"/>
      <family val="1"/>
      <charset val="204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theme="6" tint="0.39997558519241921"/>
      </patternFill>
    </fill>
    <fill>
      <patternFill patternType="solid">
        <fgColor theme="0"/>
        <bgColor theme="6" tint="0.39997558519241921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1">
    <xf numFmtId="0" fontId="0" fillId="0" borderId="0"/>
    <xf numFmtId="9" fontId="6" fillId="0" borderId="0" applyFont="0" applyFill="0" applyBorder="0" applyAlignment="0" applyProtection="0"/>
    <xf numFmtId="0" fontId="11" fillId="0" borderId="0"/>
    <xf numFmtId="0" fontId="10" fillId="0" borderId="0"/>
    <xf numFmtId="0" fontId="5" fillId="0" borderId="0"/>
    <xf numFmtId="0" fontId="4" fillId="0" borderId="0"/>
    <xf numFmtId="0" fontId="3" fillId="0" borderId="0"/>
    <xf numFmtId="0" fontId="10" fillId="0" borderId="0"/>
    <xf numFmtId="0" fontId="2" fillId="0" borderId="0"/>
    <xf numFmtId="0" fontId="24" fillId="0" borderId="0"/>
    <xf numFmtId="0" fontId="25" fillId="0" borderId="0"/>
    <xf numFmtId="0" fontId="24" fillId="0" borderId="0"/>
    <xf numFmtId="0" fontId="25" fillId="0" borderId="0"/>
    <xf numFmtId="0" fontId="25" fillId="0" borderId="0"/>
    <xf numFmtId="0" fontId="25" fillId="0" borderId="0"/>
    <xf numFmtId="0" fontId="27" fillId="0" borderId="0"/>
    <xf numFmtId="0" fontId="15" fillId="0" borderId="0"/>
    <xf numFmtId="0" fontId="27" fillId="0" borderId="0"/>
    <xf numFmtId="0" fontId="15" fillId="0" borderId="0"/>
    <xf numFmtId="0" fontId="15" fillId="0" borderId="0"/>
    <xf numFmtId="0" fontId="15" fillId="0" borderId="0"/>
  </cellStyleXfs>
  <cellXfs count="250">
    <xf numFmtId="0" fontId="0" fillId="0" borderId="0" xfId="0"/>
    <xf numFmtId="0" fontId="8" fillId="0" borderId="0" xfId="0" applyFont="1" applyAlignment="1">
      <alignment horizontal="center" vertical="center"/>
    </xf>
    <xf numFmtId="0" fontId="8" fillId="0" borderId="0" xfId="2" applyFont="1" applyAlignment="1" applyProtection="1">
      <alignment horizontal="center" vertical="center"/>
      <protection locked="0"/>
    </xf>
    <xf numFmtId="0" fontId="8" fillId="0" borderId="0" xfId="2" applyFont="1" applyAlignment="1">
      <alignment horizontal="center" vertical="center"/>
    </xf>
    <xf numFmtId="0" fontId="8" fillId="4" borderId="1" xfId="0" applyFont="1" applyFill="1" applyBorder="1" applyAlignment="1" applyProtection="1">
      <alignment horizontal="center" vertical="center"/>
      <protection locked="0"/>
    </xf>
    <xf numFmtId="0" fontId="15" fillId="0" borderId="0" xfId="2" applyFont="1" applyAlignment="1">
      <alignment vertical="top"/>
    </xf>
    <xf numFmtId="0" fontId="8" fillId="0" borderId="0" xfId="0" applyFont="1" applyAlignment="1">
      <alignment vertical="top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7" fillId="0" borderId="0" xfId="8" applyFont="1" applyAlignment="1">
      <alignment horizontal="left" vertical="top" wrapText="1"/>
    </xf>
    <xf numFmtId="0" fontId="13" fillId="0" borderId="0" xfId="8" applyFont="1"/>
    <xf numFmtId="0" fontId="13" fillId="0" borderId="0" xfId="8" applyFont="1" applyAlignment="1">
      <alignment horizontal="left" vertical="center"/>
    </xf>
    <xf numFmtId="0" fontId="2" fillId="0" borderId="0" xfId="8"/>
    <xf numFmtId="0" fontId="8" fillId="3" borderId="1" xfId="0" applyFont="1" applyFill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left" vertical="top" wrapText="1"/>
      <protection locked="0"/>
    </xf>
    <xf numFmtId="0" fontId="14" fillId="2" borderId="1" xfId="0" applyFont="1" applyFill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 applyProtection="1">
      <alignment vertical="top" wrapText="1"/>
      <protection locked="0"/>
    </xf>
    <xf numFmtId="0" fontId="8" fillId="2" borderId="1" xfId="0" applyFont="1" applyFill="1" applyBorder="1" applyAlignment="1" applyProtection="1">
      <alignment horizontal="left" vertical="top" wrapText="1"/>
      <protection locked="0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left" vertical="top" wrapText="1" indent="3"/>
      <protection locked="0"/>
    </xf>
    <xf numFmtId="49" fontId="14" fillId="2" borderId="2" xfId="0" applyNumberFormat="1" applyFont="1" applyFill="1" applyBorder="1" applyAlignment="1" applyProtection="1">
      <alignment horizontal="center" vertical="top"/>
      <protection locked="0"/>
    </xf>
    <xf numFmtId="49" fontId="14" fillId="2" borderId="3" xfId="0" applyNumberFormat="1" applyFont="1" applyFill="1" applyBorder="1" applyAlignment="1" applyProtection="1">
      <alignment horizontal="center" vertical="top"/>
      <protection locked="0"/>
    </xf>
    <xf numFmtId="0" fontId="14" fillId="2" borderId="3" xfId="0" applyFont="1" applyFill="1" applyBorder="1" applyAlignment="1" applyProtection="1">
      <alignment horizontal="center" vertical="center"/>
      <protection locked="0"/>
    </xf>
    <xf numFmtId="49" fontId="13" fillId="4" borderId="1" xfId="0" applyNumberFormat="1" applyFont="1" applyFill="1" applyBorder="1" applyAlignment="1" applyProtection="1">
      <alignment horizontal="center" vertical="top" wrapText="1"/>
      <protection locked="0"/>
    </xf>
    <xf numFmtId="0" fontId="14" fillId="4" borderId="3" xfId="0" applyFont="1" applyFill="1" applyBorder="1" applyAlignment="1" applyProtection="1">
      <alignment horizontal="center" vertical="center"/>
      <protection locked="0"/>
    </xf>
    <xf numFmtId="0" fontId="7" fillId="0" borderId="0" xfId="8" applyFont="1" applyAlignment="1">
      <alignment horizontal="center" vertical="center"/>
    </xf>
    <xf numFmtId="0" fontId="7" fillId="0" borderId="0" xfId="8" applyFont="1" applyAlignment="1">
      <alignment horizontal="center" vertical="top"/>
    </xf>
    <xf numFmtId="0" fontId="15" fillId="0" borderId="0" xfId="2" applyFont="1" applyAlignment="1">
      <alignment horizontal="center" vertical="top"/>
    </xf>
    <xf numFmtId="0" fontId="8" fillId="4" borderId="1" xfId="2" applyFont="1" applyFill="1" applyBorder="1" applyAlignment="1" applyProtection="1">
      <alignment horizontal="left" vertical="top" wrapText="1"/>
      <protection locked="0"/>
    </xf>
    <xf numFmtId="0" fontId="8" fillId="0" borderId="2" xfId="2" applyFont="1" applyBorder="1" applyAlignment="1" applyProtection="1">
      <alignment horizontal="left" vertical="top" wrapText="1"/>
      <protection locked="0"/>
    </xf>
    <xf numFmtId="0" fontId="8" fillId="0" borderId="1" xfId="2" applyFont="1" applyBorder="1" applyAlignment="1" applyProtection="1">
      <alignment horizontal="left" vertical="top" wrapText="1"/>
      <protection locked="0"/>
    </xf>
    <xf numFmtId="0" fontId="8" fillId="0" borderId="1" xfId="0" applyFont="1" applyBorder="1" applyAlignment="1" applyProtection="1">
      <alignment horizontal="left" vertical="top" wrapText="1"/>
      <protection locked="0"/>
    </xf>
    <xf numFmtId="0" fontId="14" fillId="0" borderId="1" xfId="2" applyFont="1" applyBorder="1" applyAlignment="1" applyProtection="1">
      <alignment horizontal="center" vertical="center"/>
      <protection locked="0"/>
    </xf>
    <xf numFmtId="0" fontId="14" fillId="0" borderId="6" xfId="2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vertical="top" wrapText="1"/>
      <protection locked="0"/>
    </xf>
    <xf numFmtId="0" fontId="8" fillId="8" borderId="2" xfId="2" applyFont="1" applyFill="1" applyBorder="1" applyAlignment="1" applyProtection="1">
      <alignment horizontal="center" vertical="center" wrapText="1"/>
      <protection locked="0"/>
    </xf>
    <xf numFmtId="0" fontId="8" fillId="8" borderId="2" xfId="2" applyFont="1" applyFill="1" applyBorder="1" applyAlignment="1" applyProtection="1">
      <alignment horizontal="left" vertical="center" wrapText="1"/>
      <protection locked="0"/>
    </xf>
    <xf numFmtId="0" fontId="8" fillId="2" borderId="1" xfId="2" applyFont="1" applyFill="1" applyBorder="1" applyAlignment="1" applyProtection="1">
      <alignment horizontal="left" vertical="top" wrapText="1"/>
      <protection locked="0"/>
    </xf>
    <xf numFmtId="0" fontId="8" fillId="2" borderId="2" xfId="2" applyFont="1" applyFill="1" applyBorder="1" applyAlignment="1" applyProtection="1">
      <alignment horizontal="left" vertical="top" wrapText="1"/>
      <protection locked="0"/>
    </xf>
    <xf numFmtId="0" fontId="8" fillId="0" borderId="1" xfId="7" applyFont="1" applyBorder="1" applyAlignment="1" applyProtection="1">
      <alignment horizontal="left" vertical="top" wrapText="1"/>
      <protection locked="0"/>
    </xf>
    <xf numFmtId="0" fontId="8" fillId="8" borderId="1" xfId="7" applyFont="1" applyFill="1" applyBorder="1" applyAlignment="1" applyProtection="1">
      <alignment horizontal="left" vertical="top" wrapText="1"/>
      <protection locked="0"/>
    </xf>
    <xf numFmtId="0" fontId="14" fillId="8" borderId="1" xfId="2" applyFont="1" applyFill="1" applyBorder="1" applyAlignment="1" applyProtection="1">
      <alignment horizontal="center" vertical="center"/>
      <protection locked="0"/>
    </xf>
    <xf numFmtId="0" fontId="8" fillId="8" borderId="1" xfId="2" applyFont="1" applyFill="1" applyBorder="1" applyAlignment="1" applyProtection="1">
      <alignment horizontal="left" vertical="top" wrapText="1"/>
      <protection locked="0"/>
    </xf>
    <xf numFmtId="0" fontId="8" fillId="6" borderId="1" xfId="2" applyFont="1" applyFill="1" applyBorder="1" applyAlignment="1" applyProtection="1">
      <alignment horizontal="left" vertical="top" wrapText="1"/>
      <protection locked="0"/>
    </xf>
    <xf numFmtId="0" fontId="12" fillId="0" borderId="0" xfId="8" applyFont="1" applyAlignment="1" applyProtection="1">
      <alignment horizontal="center" vertical="center"/>
      <protection locked="0"/>
    </xf>
    <xf numFmtId="0" fontId="12" fillId="0" borderId="0" xfId="8" applyFont="1" applyAlignment="1" applyProtection="1">
      <alignment vertical="center"/>
      <protection locked="0"/>
    </xf>
    <xf numFmtId="0" fontId="7" fillId="0" borderId="0" xfId="8" applyFont="1" applyAlignment="1" applyProtection="1">
      <alignment horizontal="left" vertical="top" wrapText="1"/>
      <protection locked="0"/>
    </xf>
    <xf numFmtId="0" fontId="7" fillId="0" borderId="1" xfId="8" applyFont="1" applyBorder="1" applyAlignment="1" applyProtection="1">
      <alignment horizontal="center" vertical="center" wrapText="1"/>
      <protection locked="0"/>
    </xf>
    <xf numFmtId="49" fontId="13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4" borderId="1" xfId="0" applyFont="1" applyFill="1" applyBorder="1" applyAlignment="1" applyProtection="1">
      <alignment horizontal="left" vertical="top" wrapText="1"/>
      <protection locked="0"/>
    </xf>
    <xf numFmtId="49" fontId="13" fillId="0" borderId="2" xfId="0" applyNumberFormat="1" applyFont="1" applyBorder="1" applyAlignment="1" applyProtection="1">
      <alignment horizontal="center" vertical="center" wrapText="1"/>
      <protection locked="0"/>
    </xf>
    <xf numFmtId="49" fontId="13" fillId="0" borderId="1" xfId="0" applyNumberFormat="1" applyFont="1" applyBorder="1" applyAlignment="1" applyProtection="1">
      <alignment horizontal="center" vertical="center" wrapText="1"/>
      <protection locked="0"/>
    </xf>
    <xf numFmtId="49" fontId="13" fillId="0" borderId="1" xfId="0" applyNumberFormat="1" applyFont="1" applyBorder="1" applyAlignment="1" applyProtection="1">
      <alignment vertical="center" wrapText="1"/>
      <protection locked="0"/>
    </xf>
    <xf numFmtId="49" fontId="13" fillId="8" borderId="2" xfId="0" applyNumberFormat="1" applyFont="1" applyFill="1" applyBorder="1" applyAlignment="1" applyProtection="1">
      <alignment horizontal="center" vertical="top" wrapText="1"/>
      <protection locked="0"/>
    </xf>
    <xf numFmtId="49" fontId="13" fillId="8" borderId="2" xfId="0" applyNumberFormat="1" applyFont="1" applyFill="1" applyBorder="1" applyAlignment="1" applyProtection="1">
      <alignment vertical="center" wrapText="1"/>
      <protection locked="0"/>
    </xf>
    <xf numFmtId="0" fontId="8" fillId="8" borderId="1" xfId="0" applyFont="1" applyFill="1" applyBorder="1" applyAlignment="1" applyProtection="1">
      <alignment horizontal="left" vertical="top" wrapText="1"/>
      <protection locked="0"/>
    </xf>
    <xf numFmtId="49" fontId="13" fillId="8" borderId="4" xfId="0" applyNumberFormat="1" applyFont="1" applyFill="1" applyBorder="1" applyAlignment="1" applyProtection="1">
      <alignment horizontal="center" vertical="top" wrapText="1"/>
      <protection locked="0"/>
    </xf>
    <xf numFmtId="49" fontId="13" fillId="8" borderId="4" xfId="0" applyNumberFormat="1" applyFont="1" applyFill="1" applyBorder="1" applyAlignment="1" applyProtection="1">
      <alignment vertical="center" wrapText="1"/>
      <protection locked="0"/>
    </xf>
    <xf numFmtId="0" fontId="8" fillId="8" borderId="1" xfId="0" applyFont="1" applyFill="1" applyBorder="1" applyAlignment="1" applyProtection="1">
      <alignment horizontal="left" vertical="top" wrapText="1" indent="3"/>
      <protection locked="0"/>
    </xf>
    <xf numFmtId="49" fontId="13" fillId="8" borderId="3" xfId="0" applyNumberFormat="1" applyFont="1" applyFill="1" applyBorder="1" applyAlignment="1" applyProtection="1">
      <alignment horizontal="center" vertical="top" wrapText="1"/>
      <protection locked="0"/>
    </xf>
    <xf numFmtId="49" fontId="13" fillId="8" borderId="3" xfId="0" applyNumberFormat="1" applyFont="1" applyFill="1" applyBorder="1" applyAlignment="1" applyProtection="1">
      <alignment vertical="center" wrapText="1"/>
      <protection locked="0"/>
    </xf>
    <xf numFmtId="0" fontId="8" fillId="0" borderId="2" xfId="0" applyFont="1" applyBorder="1" applyAlignment="1" applyProtection="1">
      <alignment horizontal="left" vertical="top" wrapText="1" indent="3"/>
      <protection locked="0"/>
    </xf>
    <xf numFmtId="0" fontId="7" fillId="0" borderId="2" xfId="8" applyFont="1" applyBorder="1" applyAlignment="1" applyProtection="1">
      <alignment horizontal="left" vertical="top" wrapText="1"/>
      <protection locked="0"/>
    </xf>
    <xf numFmtId="0" fontId="8" fillId="0" borderId="3" xfId="0" applyFont="1" applyBorder="1" applyAlignment="1" applyProtection="1">
      <alignment horizontal="left" vertical="top" wrapText="1"/>
      <protection locked="0"/>
    </xf>
    <xf numFmtId="0" fontId="7" fillId="0" borderId="3" xfId="8" applyFont="1" applyBorder="1" applyAlignment="1" applyProtection="1">
      <alignment horizontal="left" vertical="top" wrapText="1"/>
      <protection locked="0"/>
    </xf>
    <xf numFmtId="49" fontId="13" fillId="8" borderId="1" xfId="0" applyNumberFormat="1" applyFont="1" applyFill="1" applyBorder="1" applyAlignment="1" applyProtection="1">
      <alignment horizontal="center" vertical="top" wrapText="1"/>
      <protection locked="0"/>
    </xf>
    <xf numFmtId="49" fontId="13" fillId="8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8" borderId="1" xfId="0" applyFont="1" applyFill="1" applyBorder="1" applyAlignment="1" applyProtection="1">
      <alignment horizontal="left" vertical="top" wrapText="1"/>
      <protection locked="0"/>
    </xf>
    <xf numFmtId="49" fontId="13" fillId="8" borderId="4" xfId="0" applyNumberFormat="1" applyFont="1" applyFill="1" applyBorder="1" applyAlignment="1" applyProtection="1">
      <alignment horizontal="center" vertical="center" wrapText="1"/>
      <protection locked="0"/>
    </xf>
    <xf numFmtId="0" fontId="8" fillId="8" borderId="3" xfId="0" applyFont="1" applyFill="1" applyBorder="1" applyAlignment="1" applyProtection="1">
      <alignment horizontal="left" vertical="top" wrapText="1"/>
      <protection locked="0"/>
    </xf>
    <xf numFmtId="0" fontId="8" fillId="0" borderId="1" xfId="8" applyFont="1" applyBorder="1" applyAlignment="1" applyProtection="1">
      <alignment horizontal="left" vertical="top" wrapText="1"/>
      <protection locked="0"/>
    </xf>
    <xf numFmtId="0" fontId="13" fillId="0" borderId="2" xfId="0" applyFont="1" applyBorder="1" applyAlignment="1" applyProtection="1">
      <alignment horizontal="center" vertical="center" wrapText="1"/>
      <protection locked="0"/>
    </xf>
    <xf numFmtId="0" fontId="13" fillId="0" borderId="4" xfId="0" applyFont="1" applyBorder="1" applyAlignment="1" applyProtection="1">
      <alignment horizontal="center" vertical="center" wrapText="1"/>
      <protection locked="0"/>
    </xf>
    <xf numFmtId="0" fontId="8" fillId="0" borderId="2" xfId="8" applyFont="1" applyBorder="1" applyAlignment="1" applyProtection="1">
      <alignment horizontal="left" vertical="top" wrapText="1"/>
      <protection locked="0"/>
    </xf>
    <xf numFmtId="0" fontId="7" fillId="2" borderId="1" xfId="8" applyFont="1" applyFill="1" applyBorder="1" applyAlignment="1" applyProtection="1">
      <alignment horizontal="left" vertical="top" wrapText="1"/>
      <protection locked="0"/>
    </xf>
    <xf numFmtId="0" fontId="13" fillId="0" borderId="3" xfId="0" applyFont="1" applyBorder="1" applyAlignment="1" applyProtection="1">
      <alignment horizontal="center" vertical="top" wrapText="1"/>
      <protection locked="0"/>
    </xf>
    <xf numFmtId="0" fontId="13" fillId="0" borderId="3" xfId="0" applyFont="1" applyBorder="1" applyAlignment="1" applyProtection="1">
      <alignment horizontal="center" vertical="center" wrapText="1"/>
      <protection locked="0"/>
    </xf>
    <xf numFmtId="0" fontId="14" fillId="0" borderId="2" xfId="2" applyFont="1" applyBorder="1" applyAlignment="1" applyProtection="1">
      <alignment horizontal="center" vertical="center"/>
      <protection locked="0"/>
    </xf>
    <xf numFmtId="0" fontId="8" fillId="0" borderId="2" xfId="2" applyFont="1" applyBorder="1" applyAlignment="1" applyProtection="1">
      <alignment vertical="top" wrapText="1"/>
      <protection locked="0"/>
    </xf>
    <xf numFmtId="0" fontId="8" fillId="2" borderId="2" xfId="2" applyFont="1" applyFill="1" applyBorder="1" applyAlignment="1" applyProtection="1">
      <alignment vertical="top" wrapText="1"/>
      <protection locked="0"/>
    </xf>
    <xf numFmtId="0" fontId="8" fillId="0" borderId="2" xfId="0" applyFont="1" applyBorder="1" applyAlignment="1" applyProtection="1">
      <alignment vertical="top" wrapText="1"/>
      <protection locked="0"/>
    </xf>
    <xf numFmtId="0" fontId="15" fillId="0" borderId="0" xfId="2" applyFont="1" applyAlignment="1">
      <alignment horizontal="center" vertical="center"/>
    </xf>
    <xf numFmtId="0" fontId="14" fillId="0" borderId="2" xfId="2" applyFont="1" applyBorder="1" applyAlignment="1" applyProtection="1">
      <alignment vertical="center"/>
      <protection locked="0"/>
    </xf>
    <xf numFmtId="0" fontId="9" fillId="8" borderId="1" xfId="0" applyFont="1" applyFill="1" applyBorder="1" applyAlignment="1" applyProtection="1">
      <alignment horizontal="left" vertical="top" wrapText="1"/>
      <protection locked="0"/>
    </xf>
    <xf numFmtId="0" fontId="8" fillId="8" borderId="2" xfId="7" applyFont="1" applyFill="1" applyBorder="1" applyAlignment="1" applyProtection="1">
      <alignment horizontal="left" vertical="top" wrapText="1"/>
      <protection locked="0"/>
    </xf>
    <xf numFmtId="0" fontId="14" fillId="8" borderId="4" xfId="2" applyFont="1" applyFill="1" applyBorder="1" applyAlignment="1" applyProtection="1">
      <alignment horizontal="center" vertical="top"/>
      <protection locked="0"/>
    </xf>
    <xf numFmtId="9" fontId="8" fillId="0" borderId="1" xfId="0" applyNumberFormat="1" applyFont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8" borderId="4" xfId="0" applyFont="1" applyFill="1" applyBorder="1" applyAlignment="1" applyProtection="1">
      <alignment horizontal="center" vertical="center" wrapText="1"/>
      <protection locked="0"/>
    </xf>
    <xf numFmtId="0" fontId="9" fillId="8" borderId="4" xfId="0" applyFont="1" applyFill="1" applyBorder="1" applyAlignment="1" applyProtection="1">
      <alignment horizontal="center" vertical="center" wrapText="1"/>
      <protection locked="0"/>
    </xf>
    <xf numFmtId="0" fontId="8" fillId="8" borderId="3" xfId="0" applyFont="1" applyFill="1" applyBorder="1" applyAlignment="1" applyProtection="1">
      <alignment horizontal="center" vertical="center" wrapText="1"/>
      <protection locked="0"/>
    </xf>
    <xf numFmtId="0" fontId="8" fillId="4" borderId="1" xfId="0" applyFont="1" applyFill="1" applyBorder="1" applyAlignment="1" applyProtection="1">
      <alignment horizontal="center" vertical="center" wrapText="1"/>
      <protection locked="0"/>
    </xf>
    <xf numFmtId="0" fontId="8" fillId="8" borderId="2" xfId="0" applyFont="1" applyFill="1" applyBorder="1" applyAlignment="1" applyProtection="1">
      <alignment horizontal="center" vertical="center" wrapText="1"/>
      <protection locked="0"/>
    </xf>
    <xf numFmtId="0" fontId="8" fillId="4" borderId="1" xfId="2" applyFont="1" applyFill="1" applyBorder="1" applyAlignment="1" applyProtection="1">
      <alignment horizontal="center" vertical="center" wrapText="1"/>
      <protection locked="0"/>
    </xf>
    <xf numFmtId="0" fontId="8" fillId="0" borderId="1" xfId="2" applyFont="1" applyBorder="1" applyAlignment="1" applyProtection="1">
      <alignment horizontal="center" vertical="center" wrapText="1"/>
      <protection locked="0"/>
    </xf>
    <xf numFmtId="0" fontId="8" fillId="0" borderId="2" xfId="2" applyFont="1" applyBorder="1" applyAlignment="1" applyProtection="1">
      <alignment horizontal="center" vertical="center" wrapText="1"/>
      <protection locked="0"/>
    </xf>
    <xf numFmtId="0" fontId="8" fillId="2" borderId="2" xfId="2" applyFont="1" applyFill="1" applyBorder="1" applyAlignment="1" applyProtection="1">
      <alignment horizontal="center" vertical="center" wrapText="1"/>
      <protection locked="0"/>
    </xf>
    <xf numFmtId="0" fontId="8" fillId="0" borderId="2" xfId="0" applyFont="1" applyBorder="1" applyAlignment="1" applyProtection="1">
      <alignment horizontal="center" vertical="center" wrapText="1"/>
      <protection locked="0"/>
    </xf>
    <xf numFmtId="0" fontId="8" fillId="2" borderId="1" xfId="2" applyFont="1" applyFill="1" applyBorder="1" applyAlignment="1" applyProtection="1">
      <alignment horizontal="center" vertical="center" wrapText="1"/>
      <protection locked="0"/>
    </xf>
    <xf numFmtId="0" fontId="8" fillId="8" borderId="2" xfId="7" applyFont="1" applyFill="1" applyBorder="1" applyAlignment="1" applyProtection="1">
      <alignment horizontal="center" vertical="center" wrapText="1"/>
      <protection locked="0"/>
    </xf>
    <xf numFmtId="0" fontId="8" fillId="8" borderId="4" xfId="7" applyFont="1" applyFill="1" applyBorder="1" applyAlignment="1" applyProtection="1">
      <alignment horizontal="center" vertical="center" wrapText="1"/>
      <protection locked="0"/>
    </xf>
    <xf numFmtId="0" fontId="8" fillId="8" borderId="3" xfId="7" applyFont="1" applyFill="1" applyBorder="1" applyAlignment="1" applyProtection="1">
      <alignment horizontal="center" vertical="center" wrapText="1"/>
      <protection locked="0"/>
    </xf>
    <xf numFmtId="0" fontId="8" fillId="0" borderId="1" xfId="7" applyFont="1" applyBorder="1" applyAlignment="1" applyProtection="1">
      <alignment horizontal="center" vertical="center" wrapText="1"/>
      <protection locked="0"/>
    </xf>
    <xf numFmtId="0" fontId="8" fillId="8" borderId="4" xfId="2" applyFont="1" applyFill="1" applyBorder="1" applyAlignment="1" applyProtection="1">
      <alignment horizontal="center" vertical="center" wrapText="1"/>
      <protection locked="0"/>
    </xf>
    <xf numFmtId="0" fontId="8" fillId="8" borderId="3" xfId="2" applyFont="1" applyFill="1" applyBorder="1" applyAlignment="1" applyProtection="1">
      <alignment horizontal="center" vertical="center" wrapText="1"/>
      <protection locked="0"/>
    </xf>
    <xf numFmtId="0" fontId="8" fillId="6" borderId="1" xfId="2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Protection="1"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0" fontId="13" fillId="0" borderId="0" xfId="8" applyFont="1" applyAlignment="1">
      <alignment horizontal="right" vertical="center"/>
    </xf>
    <xf numFmtId="0" fontId="13" fillId="0" borderId="0" xfId="8" applyFont="1" applyAlignment="1">
      <alignment vertical="center"/>
    </xf>
    <xf numFmtId="0" fontId="8" fillId="8" borderId="2" xfId="0" applyFont="1" applyFill="1" applyBorder="1" applyAlignment="1" applyProtection="1">
      <alignment horizontal="left" vertical="top" wrapText="1"/>
      <protection locked="0"/>
    </xf>
    <xf numFmtId="0" fontId="8" fillId="8" borderId="4" xfId="0" applyFont="1" applyFill="1" applyBorder="1" applyAlignment="1" applyProtection="1">
      <alignment horizontal="left" vertical="top" wrapText="1" indent="3"/>
      <protection locked="0"/>
    </xf>
    <xf numFmtId="0" fontId="12" fillId="0" borderId="1" xfId="0" applyFont="1" applyBorder="1" applyAlignment="1">
      <alignment horizontal="center" vertical="center"/>
    </xf>
    <xf numFmtId="0" fontId="8" fillId="0" borderId="3" xfId="0" applyFont="1" applyBorder="1" applyAlignment="1" applyProtection="1">
      <alignment horizontal="center" vertical="center" wrapText="1"/>
      <protection locked="0"/>
    </xf>
    <xf numFmtId="0" fontId="8" fillId="0" borderId="4" xfId="0" applyFont="1" applyBorder="1" applyAlignment="1" applyProtection="1">
      <alignment horizontal="center" vertical="center" wrapText="1"/>
      <protection locked="0"/>
    </xf>
    <xf numFmtId="0" fontId="8" fillId="8" borderId="1" xfId="0" applyFont="1" applyFill="1" applyBorder="1" applyAlignment="1" applyProtection="1">
      <alignment horizontal="center" vertical="center" wrapText="1"/>
      <protection locked="0"/>
    </xf>
    <xf numFmtId="0" fontId="7" fillId="8" borderId="1" xfId="0" applyFont="1" applyFill="1" applyBorder="1" applyAlignment="1" applyProtection="1">
      <alignment horizontal="center" vertical="center" wrapText="1"/>
      <protection locked="0"/>
    </xf>
    <xf numFmtId="0" fontId="8" fillId="0" borderId="1" xfId="8" applyFont="1" applyBorder="1" applyAlignment="1" applyProtection="1">
      <alignment horizontal="center" vertical="center" wrapText="1"/>
      <protection locked="0"/>
    </xf>
    <xf numFmtId="0" fontId="8" fillId="0" borderId="2" xfId="8" applyFont="1" applyBorder="1" applyAlignment="1" applyProtection="1">
      <alignment horizontal="center" vertical="center" wrapText="1"/>
      <protection locked="0"/>
    </xf>
    <xf numFmtId="0" fontId="7" fillId="2" borderId="1" xfId="8" applyFont="1" applyFill="1" applyBorder="1" applyAlignment="1" applyProtection="1">
      <alignment horizontal="center" vertical="center" wrapText="1"/>
      <protection locked="0"/>
    </xf>
    <xf numFmtId="0" fontId="7" fillId="0" borderId="3" xfId="8" applyFont="1" applyBorder="1" applyAlignment="1" applyProtection="1">
      <alignment horizontal="center" vertical="center" wrapText="1"/>
      <protection locked="0"/>
    </xf>
    <xf numFmtId="0" fontId="7" fillId="0" borderId="2" xfId="8" applyFont="1" applyBorder="1" applyAlignment="1" applyProtection="1">
      <alignment horizontal="center" vertical="center" wrapText="1"/>
      <protection locked="0"/>
    </xf>
    <xf numFmtId="0" fontId="7" fillId="0" borderId="7" xfId="8" applyFont="1" applyBorder="1" applyAlignment="1">
      <alignment horizontal="center" vertical="top"/>
    </xf>
    <xf numFmtId="0" fontId="8" fillId="0" borderId="8" xfId="0" applyFont="1" applyBorder="1" applyAlignment="1">
      <alignment wrapText="1"/>
    </xf>
    <xf numFmtId="0" fontId="16" fillId="0" borderId="2" xfId="0" applyFont="1" applyBorder="1" applyAlignment="1" applyProtection="1">
      <alignment horizontal="center" vertical="center" wrapText="1"/>
      <protection locked="0"/>
    </xf>
    <xf numFmtId="0" fontId="20" fillId="0" borderId="0" xfId="0" applyFont="1" applyAlignment="1" applyProtection="1">
      <alignment horizontal="center" vertical="center"/>
      <protection locked="0"/>
    </xf>
    <xf numFmtId="0" fontId="20" fillId="0" borderId="0" xfId="0" applyFont="1" applyProtection="1">
      <protection locked="0"/>
    </xf>
    <xf numFmtId="0" fontId="20" fillId="0" borderId="0" xfId="0" applyFont="1"/>
    <xf numFmtId="0" fontId="14" fillId="0" borderId="1" xfId="0" applyFont="1" applyBorder="1" applyAlignment="1" applyProtection="1">
      <alignment horizontal="center" vertical="center" wrapText="1"/>
      <protection locked="0"/>
    </xf>
    <xf numFmtId="0" fontId="14" fillId="0" borderId="0" xfId="4" applyFont="1" applyAlignment="1" applyProtection="1">
      <alignment horizontal="left" vertical="center"/>
      <protection locked="0"/>
    </xf>
    <xf numFmtId="0" fontId="14" fillId="4" borderId="1" xfId="0" applyFont="1" applyFill="1" applyBorder="1" applyAlignment="1" applyProtection="1">
      <alignment horizontal="center" vertical="top" wrapText="1"/>
      <protection locked="0"/>
    </xf>
    <xf numFmtId="0" fontId="14" fillId="4" borderId="1" xfId="0" applyFont="1" applyFill="1" applyBorder="1" applyAlignment="1" applyProtection="1">
      <alignment horizontal="center" vertical="center" wrapText="1"/>
      <protection locked="0"/>
    </xf>
    <xf numFmtId="0" fontId="9" fillId="4" borderId="1" xfId="0" applyFont="1" applyFill="1" applyBorder="1" applyAlignment="1" applyProtection="1">
      <alignment vertical="top" wrapText="1"/>
      <protection locked="0"/>
    </xf>
    <xf numFmtId="0" fontId="9" fillId="4" borderId="1" xfId="0" applyFont="1" applyFill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horizontal="center" vertical="center"/>
      <protection locked="0"/>
    </xf>
    <xf numFmtId="0" fontId="8" fillId="7" borderId="1" xfId="0" applyFont="1" applyFill="1" applyBorder="1" applyAlignment="1" applyProtection="1">
      <alignment horizontal="center" vertical="center"/>
      <protection locked="0"/>
    </xf>
    <xf numFmtId="0" fontId="8" fillId="5" borderId="1" xfId="4" applyFont="1" applyFill="1" applyBorder="1" applyAlignment="1">
      <alignment horizontal="center" vertical="center"/>
    </xf>
    <xf numFmtId="1" fontId="8" fillId="9" borderId="1" xfId="0" applyNumberFormat="1" applyFont="1" applyFill="1" applyBorder="1" applyAlignment="1" applyProtection="1">
      <alignment horizontal="center" vertical="center"/>
      <protection locked="0"/>
    </xf>
    <xf numFmtId="0" fontId="8" fillId="9" borderId="1" xfId="0" applyFont="1" applyFill="1" applyBorder="1" applyAlignment="1" applyProtection="1">
      <alignment horizontal="center" vertical="center"/>
      <protection locked="0"/>
    </xf>
    <xf numFmtId="49" fontId="14" fillId="4" borderId="1" xfId="0" applyNumberFormat="1" applyFont="1" applyFill="1" applyBorder="1" applyAlignment="1" applyProtection="1">
      <alignment horizontal="center" vertical="top" wrapText="1"/>
      <protection locked="0"/>
    </xf>
    <xf numFmtId="0" fontId="8" fillId="4" borderId="1" xfId="0" applyFont="1" applyFill="1" applyBorder="1" applyAlignment="1" applyProtection="1">
      <alignment vertical="top" wrapText="1"/>
      <protection locked="0"/>
    </xf>
    <xf numFmtId="0" fontId="8" fillId="5" borderId="1" xfId="0" applyFont="1" applyFill="1" applyBorder="1" applyAlignment="1">
      <alignment horizontal="center" vertical="center"/>
    </xf>
    <xf numFmtId="49" fontId="14" fillId="4" borderId="1" xfId="0" applyNumberFormat="1" applyFont="1" applyFill="1" applyBorder="1" applyAlignment="1" applyProtection="1">
      <alignment horizontal="center" vertical="top"/>
      <protection locked="0"/>
    </xf>
    <xf numFmtId="49" fontId="14" fillId="4" borderId="1" xfId="0" applyNumberFormat="1" applyFont="1" applyFill="1" applyBorder="1" applyAlignment="1" applyProtection="1">
      <alignment horizontal="center" vertical="center"/>
      <protection locked="0"/>
    </xf>
    <xf numFmtId="2" fontId="20" fillId="0" borderId="0" xfId="1" applyNumberFormat="1" applyFont="1" applyAlignment="1" applyProtection="1">
      <alignment horizontal="center" vertical="center"/>
      <protection locked="0"/>
    </xf>
    <xf numFmtId="9" fontId="20" fillId="0" borderId="0" xfId="1" applyFont="1" applyProtection="1">
      <protection locked="0"/>
    </xf>
    <xf numFmtId="0" fontId="14" fillId="0" borderId="1" xfId="0" applyFont="1" applyBorder="1" applyAlignment="1" applyProtection="1">
      <alignment horizontal="center" vertical="top"/>
      <protection locked="0"/>
    </xf>
    <xf numFmtId="0" fontId="14" fillId="0" borderId="2" xfId="0" applyFont="1" applyBorder="1" applyAlignment="1" applyProtection="1">
      <alignment horizontal="center" vertical="center"/>
      <protection locked="0"/>
    </xf>
    <xf numFmtId="0" fontId="14" fillId="8" borderId="1" xfId="0" applyFont="1" applyFill="1" applyBorder="1" applyAlignment="1" applyProtection="1">
      <alignment horizontal="center" vertical="center"/>
      <protection locked="0"/>
    </xf>
    <xf numFmtId="0" fontId="8" fillId="8" borderId="1" xfId="0" applyFont="1" applyFill="1" applyBorder="1" applyAlignment="1" applyProtection="1">
      <alignment vertical="top" wrapText="1"/>
      <protection locked="0"/>
    </xf>
    <xf numFmtId="0" fontId="9" fillId="0" borderId="1" xfId="2" applyFont="1" applyBorder="1" applyAlignment="1">
      <alignment vertical="center" wrapText="1"/>
    </xf>
    <xf numFmtId="0" fontId="14" fillId="8" borderId="9" xfId="0" applyFont="1" applyFill="1" applyBorder="1" applyAlignment="1" applyProtection="1">
      <alignment horizontal="center" vertical="center"/>
      <protection locked="0"/>
    </xf>
    <xf numFmtId="0" fontId="22" fillId="0" borderId="0" xfId="0" applyFont="1" applyAlignment="1" applyProtection="1">
      <alignment horizontal="center" vertical="center"/>
      <protection locked="0"/>
    </xf>
    <xf numFmtId="49" fontId="14" fillId="8" borderId="3" xfId="0" applyNumberFormat="1" applyFont="1" applyFill="1" applyBorder="1" applyAlignment="1" applyProtection="1">
      <alignment horizontal="center" vertical="top"/>
      <protection locked="0"/>
    </xf>
    <xf numFmtId="0" fontId="8" fillId="3" borderId="1" xfId="0" applyFont="1" applyFill="1" applyBorder="1" applyAlignment="1">
      <alignment horizontal="center" vertical="center"/>
    </xf>
    <xf numFmtId="0" fontId="14" fillId="0" borderId="0" xfId="0" applyFont="1" applyAlignment="1">
      <alignment vertical="top"/>
    </xf>
    <xf numFmtId="0" fontId="14" fillId="0" borderId="0" xfId="0" applyFont="1"/>
    <xf numFmtId="0" fontId="8" fillId="0" borderId="5" xfId="0" applyFont="1" applyBorder="1" applyAlignment="1">
      <alignment vertical="top" wrapText="1"/>
    </xf>
    <xf numFmtId="0" fontId="8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8" fillId="0" borderId="0" xfId="0" applyFont="1" applyAlignment="1">
      <alignment vertical="top" wrapText="1"/>
    </xf>
    <xf numFmtId="49" fontId="14" fillId="4" borderId="1" xfId="2" applyNumberFormat="1" applyFont="1" applyFill="1" applyBorder="1" applyAlignment="1" applyProtection="1">
      <alignment horizontal="center" vertical="top" wrapText="1"/>
      <protection locked="0"/>
    </xf>
    <xf numFmtId="0" fontId="14" fillId="4" borderId="1" xfId="2" applyFont="1" applyFill="1" applyBorder="1" applyAlignment="1" applyProtection="1">
      <alignment horizontal="center" vertical="center"/>
      <protection locked="0"/>
    </xf>
    <xf numFmtId="0" fontId="14" fillId="0" borderId="1" xfId="7" applyFont="1" applyBorder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vertical="top"/>
      <protection locked="0"/>
    </xf>
    <xf numFmtId="0" fontId="8" fillId="0" borderId="1" xfId="0" applyFont="1" applyBorder="1" applyAlignment="1" applyProtection="1">
      <alignment horizontal="right" vertical="center" wrapText="1"/>
      <protection locked="0"/>
    </xf>
    <xf numFmtId="0" fontId="14" fillId="4" borderId="6" xfId="2" applyFont="1" applyFill="1" applyBorder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wrapText="1"/>
      <protection locked="0"/>
    </xf>
    <xf numFmtId="2" fontId="14" fillId="0" borderId="0" xfId="0" applyNumberFormat="1" applyFont="1" applyProtection="1">
      <protection locked="0"/>
    </xf>
    <xf numFmtId="164" fontId="8" fillId="10" borderId="1" xfId="3" applyNumberFormat="1" applyFont="1" applyFill="1" applyBorder="1" applyAlignment="1" applyProtection="1">
      <alignment horizontal="center" vertical="center"/>
      <protection locked="0"/>
    </xf>
    <xf numFmtId="9" fontId="14" fillId="0" borderId="0" xfId="1" applyFont="1" applyProtection="1">
      <protection locked="0"/>
    </xf>
    <xf numFmtId="10" fontId="20" fillId="0" borderId="0" xfId="1" applyNumberFormat="1" applyFont="1"/>
    <xf numFmtId="49" fontId="14" fillId="0" borderId="4" xfId="2" applyNumberFormat="1" applyFont="1" applyBorder="1" applyAlignment="1" applyProtection="1">
      <alignment horizontal="center" vertical="top" wrapText="1"/>
      <protection locked="0"/>
    </xf>
    <xf numFmtId="0" fontId="8" fillId="8" borderId="1" xfId="7" applyFont="1" applyFill="1" applyBorder="1" applyAlignment="1" applyProtection="1">
      <alignment horizontal="center" vertical="center" wrapText="1"/>
      <protection locked="0"/>
    </xf>
    <xf numFmtId="164" fontId="8" fillId="3" borderId="1" xfId="0" applyNumberFormat="1" applyFont="1" applyFill="1" applyBorder="1" applyAlignment="1" applyProtection="1">
      <alignment horizontal="center" vertical="center"/>
      <protection locked="0"/>
    </xf>
    <xf numFmtId="2" fontId="8" fillId="5" borderId="1" xfId="0" applyNumberFormat="1" applyFont="1" applyFill="1" applyBorder="1" applyAlignment="1">
      <alignment horizontal="center" vertical="center"/>
    </xf>
    <xf numFmtId="2" fontId="8" fillId="6" borderId="1" xfId="0" applyNumberFormat="1" applyFont="1" applyFill="1" applyBorder="1" applyAlignment="1" applyProtection="1">
      <alignment horizontal="center" vertical="center"/>
      <protection locked="0"/>
    </xf>
    <xf numFmtId="164" fontId="8" fillId="5" borderId="1" xfId="0" applyNumberFormat="1" applyFont="1" applyFill="1" applyBorder="1" applyAlignment="1">
      <alignment horizontal="center" vertical="center"/>
    </xf>
    <xf numFmtId="10" fontId="13" fillId="0" borderId="0" xfId="1" applyNumberFormat="1" applyFont="1" applyAlignment="1">
      <alignment horizontal="left" vertical="center"/>
    </xf>
    <xf numFmtId="10" fontId="13" fillId="0" borderId="0" xfId="8" applyNumberFormat="1" applyFont="1" applyAlignment="1">
      <alignment horizontal="left" vertical="center"/>
    </xf>
    <xf numFmtId="0" fontId="16" fillId="0" borderId="1" xfId="0" applyFont="1" applyBorder="1" applyAlignment="1" applyProtection="1">
      <alignment horizontal="center" vertical="center" wrapText="1"/>
      <protection locked="0"/>
    </xf>
    <xf numFmtId="0" fontId="16" fillId="2" borderId="1" xfId="0" applyFont="1" applyFill="1" applyBorder="1" applyAlignment="1" applyProtection="1">
      <alignment horizontal="center" vertical="center" wrapText="1"/>
      <protection locked="0"/>
    </xf>
    <xf numFmtId="0" fontId="16" fillId="4" borderId="1" xfId="0" applyFont="1" applyFill="1" applyBorder="1" applyAlignment="1" applyProtection="1">
      <alignment horizontal="center" vertical="center" wrapText="1"/>
      <protection locked="0"/>
    </xf>
    <xf numFmtId="0" fontId="16" fillId="11" borderId="1" xfId="2" applyFont="1" applyFill="1" applyBorder="1" applyAlignment="1" applyProtection="1">
      <alignment horizontal="center" vertical="center" wrapText="1"/>
      <protection locked="0"/>
    </xf>
    <xf numFmtId="0" fontId="16" fillId="8" borderId="2" xfId="0" applyFont="1" applyFill="1" applyBorder="1" applyAlignment="1" applyProtection="1">
      <alignment horizontal="center" vertical="center" wrapText="1"/>
      <protection locked="0"/>
    </xf>
    <xf numFmtId="0" fontId="16" fillId="8" borderId="4" xfId="0" applyFont="1" applyFill="1" applyBorder="1" applyAlignment="1" applyProtection="1">
      <alignment horizontal="center" vertical="center" wrapText="1"/>
      <protection locked="0"/>
    </xf>
    <xf numFmtId="0" fontId="17" fillId="8" borderId="4" xfId="0" applyFont="1" applyFill="1" applyBorder="1" applyAlignment="1" applyProtection="1">
      <alignment horizontal="center" vertical="center" wrapText="1"/>
      <protection locked="0"/>
    </xf>
    <xf numFmtId="0" fontId="16" fillId="8" borderId="3" xfId="0" applyFont="1" applyFill="1" applyBorder="1" applyAlignment="1" applyProtection="1">
      <alignment horizontal="center" vertical="center" wrapText="1"/>
      <protection locked="0"/>
    </xf>
    <xf numFmtId="0" fontId="8" fillId="0" borderId="1" xfId="2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0" fontId="26" fillId="12" borderId="1" xfId="11" applyFont="1" applyFill="1" applyBorder="1" applyAlignment="1" applyProtection="1">
      <alignment horizontal="center" vertical="center" wrapText="1"/>
      <protection locked="0"/>
    </xf>
    <xf numFmtId="0" fontId="14" fillId="2" borderId="0" xfId="4" applyFont="1" applyFill="1" applyProtection="1">
      <protection locked="0"/>
    </xf>
    <xf numFmtId="0" fontId="14" fillId="0" borderId="1" xfId="0" applyFont="1" applyBorder="1" applyAlignment="1" applyProtection="1">
      <alignment horizontal="center" vertical="top"/>
      <protection locked="0"/>
    </xf>
    <xf numFmtId="14" fontId="14" fillId="0" borderId="1" xfId="0" applyNumberFormat="1" applyFont="1" applyBorder="1" applyAlignment="1" applyProtection="1">
      <alignment horizontal="center" vertical="top"/>
      <protection locked="0"/>
    </xf>
    <xf numFmtId="0" fontId="9" fillId="0" borderId="0" xfId="0" applyFont="1" applyAlignment="1" applyProtection="1">
      <alignment horizontal="left" vertical="center"/>
      <protection locked="0"/>
    </xf>
    <xf numFmtId="0" fontId="14" fillId="8" borderId="1" xfId="0" applyFont="1" applyFill="1" applyBorder="1" applyAlignment="1" applyProtection="1">
      <alignment horizontal="center" vertical="top"/>
      <protection locked="0"/>
    </xf>
    <xf numFmtId="0" fontId="14" fillId="2" borderId="1" xfId="0" applyFont="1" applyFill="1" applyBorder="1" applyAlignment="1" applyProtection="1">
      <alignment horizontal="center" vertical="top"/>
      <protection locked="0"/>
    </xf>
    <xf numFmtId="14" fontId="14" fillId="0" borderId="2" xfId="0" applyNumberFormat="1" applyFont="1" applyBorder="1" applyAlignment="1" applyProtection="1">
      <alignment horizontal="center" vertical="top"/>
      <protection locked="0"/>
    </xf>
    <xf numFmtId="14" fontId="14" fillId="0" borderId="4" xfId="0" applyNumberFormat="1" applyFont="1" applyBorder="1" applyAlignment="1" applyProtection="1">
      <alignment horizontal="center" vertical="top"/>
      <protection locked="0"/>
    </xf>
    <xf numFmtId="14" fontId="14" fillId="0" borderId="3" xfId="0" applyNumberFormat="1" applyFont="1" applyBorder="1" applyAlignment="1" applyProtection="1">
      <alignment horizontal="center" vertical="top"/>
      <protection locked="0"/>
    </xf>
    <xf numFmtId="0" fontId="14" fillId="2" borderId="2" xfId="0" applyFont="1" applyFill="1" applyBorder="1" applyAlignment="1" applyProtection="1">
      <alignment horizontal="center" vertical="top"/>
      <protection locked="0"/>
    </xf>
    <xf numFmtId="0" fontId="14" fillId="2" borderId="4" xfId="0" applyFont="1" applyFill="1" applyBorder="1" applyAlignment="1" applyProtection="1">
      <alignment horizontal="center" vertical="top"/>
      <protection locked="0"/>
    </xf>
    <xf numFmtId="49" fontId="14" fillId="2" borderId="1" xfId="0" applyNumberFormat="1" applyFont="1" applyFill="1" applyBorder="1" applyAlignment="1" applyProtection="1">
      <alignment horizontal="center" vertical="top"/>
      <protection locked="0"/>
    </xf>
    <xf numFmtId="49" fontId="14" fillId="8" borderId="2" xfId="0" applyNumberFormat="1" applyFont="1" applyFill="1" applyBorder="1" applyAlignment="1" applyProtection="1">
      <alignment horizontal="center" vertical="top"/>
      <protection locked="0"/>
    </xf>
    <xf numFmtId="49" fontId="14" fillId="8" borderId="4" xfId="0" applyNumberFormat="1" applyFont="1" applyFill="1" applyBorder="1" applyAlignment="1" applyProtection="1">
      <alignment horizontal="center" vertical="top"/>
      <protection locked="0"/>
    </xf>
    <xf numFmtId="0" fontId="8" fillId="8" borderId="2" xfId="0" applyFont="1" applyFill="1" applyBorder="1" applyAlignment="1">
      <alignment horizontal="center" vertical="center"/>
    </xf>
    <xf numFmtId="0" fontId="8" fillId="8" borderId="4" xfId="0" applyFont="1" applyFill="1" applyBorder="1" applyAlignment="1">
      <alignment horizontal="center" vertical="center"/>
    </xf>
    <xf numFmtId="0" fontId="8" fillId="8" borderId="3" xfId="0" applyFont="1" applyFill="1" applyBorder="1" applyAlignment="1">
      <alignment horizontal="center" vertical="center"/>
    </xf>
    <xf numFmtId="0" fontId="8" fillId="8" borderId="2" xfId="0" applyFont="1" applyFill="1" applyBorder="1" applyAlignment="1" applyProtection="1">
      <alignment horizontal="center" vertical="center"/>
      <protection locked="0"/>
    </xf>
    <xf numFmtId="0" fontId="8" fillId="8" borderId="3" xfId="0" applyFont="1" applyFill="1" applyBorder="1" applyAlignment="1" applyProtection="1">
      <alignment horizontal="center" vertical="center"/>
      <protection locked="0"/>
    </xf>
    <xf numFmtId="49" fontId="14" fillId="8" borderId="3" xfId="0" applyNumberFormat="1" applyFont="1" applyFill="1" applyBorder="1" applyAlignment="1" applyProtection="1">
      <alignment horizontal="center" vertical="top"/>
      <protection locked="0"/>
    </xf>
    <xf numFmtId="49" fontId="14" fillId="2" borderId="2" xfId="0" applyNumberFormat="1" applyFont="1" applyFill="1" applyBorder="1" applyAlignment="1" applyProtection="1">
      <alignment horizontal="center" vertical="top"/>
      <protection locked="0"/>
    </xf>
    <xf numFmtId="49" fontId="14" fillId="2" borderId="4" xfId="0" applyNumberFormat="1" applyFont="1" applyFill="1" applyBorder="1" applyAlignment="1" applyProtection="1">
      <alignment horizontal="center" vertical="top"/>
      <protection locked="0"/>
    </xf>
    <xf numFmtId="49" fontId="14" fillId="2" borderId="3" xfId="0" applyNumberFormat="1" applyFont="1" applyFill="1" applyBorder="1" applyAlignment="1" applyProtection="1">
      <alignment horizontal="center" vertical="top"/>
      <protection locked="0"/>
    </xf>
    <xf numFmtId="16" fontId="14" fillId="0" borderId="2" xfId="7" applyNumberFormat="1" applyFont="1" applyBorder="1" applyAlignment="1" applyProtection="1">
      <alignment horizontal="center" vertical="center"/>
      <protection locked="0"/>
    </xf>
    <xf numFmtId="16" fontId="14" fillId="0" borderId="3" xfId="7" applyNumberFormat="1" applyFont="1" applyBorder="1" applyAlignment="1" applyProtection="1">
      <alignment horizontal="center" vertical="center"/>
      <protection locked="0"/>
    </xf>
    <xf numFmtId="49" fontId="14" fillId="8" borderId="1" xfId="2" applyNumberFormat="1" applyFont="1" applyFill="1" applyBorder="1" applyAlignment="1" applyProtection="1">
      <alignment horizontal="center" vertical="top"/>
      <protection locked="0"/>
    </xf>
    <xf numFmtId="0" fontId="9" fillId="8" borderId="2" xfId="0" applyFont="1" applyFill="1" applyBorder="1" applyAlignment="1" applyProtection="1">
      <alignment horizontal="center" vertical="center"/>
      <protection locked="0"/>
    </xf>
    <xf numFmtId="0" fontId="9" fillId="8" borderId="4" xfId="0" applyFont="1" applyFill="1" applyBorder="1" applyAlignment="1" applyProtection="1">
      <alignment horizontal="center" vertical="center"/>
      <protection locked="0"/>
    </xf>
    <xf numFmtId="0" fontId="9" fillId="8" borderId="3" xfId="0" applyFont="1" applyFill="1" applyBorder="1" applyAlignment="1" applyProtection="1">
      <alignment horizontal="center" vertical="center"/>
      <protection locked="0"/>
    </xf>
    <xf numFmtId="49" fontId="14" fillId="0" borderId="2" xfId="2" applyNumberFormat="1" applyFont="1" applyBorder="1" applyAlignment="1" applyProtection="1">
      <alignment horizontal="center" vertical="top" wrapText="1"/>
      <protection locked="0"/>
    </xf>
    <xf numFmtId="49" fontId="14" fillId="0" borderId="3" xfId="2" applyNumberFormat="1" applyFont="1" applyBorder="1" applyAlignment="1" applyProtection="1">
      <alignment horizontal="center" vertical="top" wrapText="1"/>
      <protection locked="0"/>
    </xf>
    <xf numFmtId="49" fontId="14" fillId="0" borderId="2" xfId="2" applyNumberFormat="1" applyFont="1" applyBorder="1" applyAlignment="1" applyProtection="1">
      <alignment horizontal="center" vertical="top"/>
      <protection locked="0"/>
    </xf>
    <xf numFmtId="49" fontId="14" fillId="0" borderId="4" xfId="2" applyNumberFormat="1" applyFont="1" applyBorder="1" applyAlignment="1" applyProtection="1">
      <alignment horizontal="center" vertical="top"/>
      <protection locked="0"/>
    </xf>
    <xf numFmtId="49" fontId="14" fillId="8" borderId="2" xfId="2" applyNumberFormat="1" applyFont="1" applyFill="1" applyBorder="1" applyAlignment="1" applyProtection="1">
      <alignment horizontal="center" vertical="top" wrapText="1"/>
      <protection locked="0"/>
    </xf>
    <xf numFmtId="49" fontId="14" fillId="8" borderId="4" xfId="2" applyNumberFormat="1" applyFont="1" applyFill="1" applyBorder="1" applyAlignment="1" applyProtection="1">
      <alignment horizontal="center" vertical="top" wrapText="1"/>
      <protection locked="0"/>
    </xf>
    <xf numFmtId="49" fontId="14" fillId="0" borderId="4" xfId="2" applyNumberFormat="1" applyFont="1" applyBorder="1" applyAlignment="1" applyProtection="1">
      <alignment horizontal="center" vertical="top" wrapText="1"/>
      <protection locked="0"/>
    </xf>
    <xf numFmtId="14" fontId="14" fillId="0" borderId="1" xfId="2" applyNumberFormat="1" applyFont="1" applyBorder="1" applyAlignment="1" applyProtection="1">
      <alignment horizontal="center" vertical="top"/>
      <protection locked="0"/>
    </xf>
    <xf numFmtId="0" fontId="14" fillId="0" borderId="1" xfId="2" applyFont="1" applyBorder="1" applyAlignment="1" applyProtection="1">
      <alignment horizontal="center" vertical="top"/>
      <protection locked="0"/>
    </xf>
    <xf numFmtId="49" fontId="14" fillId="0" borderId="3" xfId="2" applyNumberFormat="1" applyFont="1" applyBorder="1" applyAlignment="1" applyProtection="1">
      <alignment horizontal="center" vertical="top"/>
      <protection locked="0"/>
    </xf>
    <xf numFmtId="0" fontId="14" fillId="0" borderId="2" xfId="2" applyFont="1" applyBorder="1" applyAlignment="1" applyProtection="1">
      <alignment horizontal="center" vertical="top"/>
      <protection locked="0"/>
    </xf>
    <xf numFmtId="0" fontId="14" fillId="0" borderId="4" xfId="2" applyFont="1" applyBorder="1" applyAlignment="1" applyProtection="1">
      <alignment horizontal="center" vertical="top"/>
      <protection locked="0"/>
    </xf>
    <xf numFmtId="49" fontId="14" fillId="0" borderId="1" xfId="2" applyNumberFormat="1" applyFont="1" applyBorder="1" applyAlignment="1" applyProtection="1">
      <alignment horizontal="center" vertical="top" wrapText="1"/>
      <protection locked="0"/>
    </xf>
    <xf numFmtId="0" fontId="8" fillId="0" borderId="10" xfId="0" applyFont="1" applyBorder="1" applyAlignment="1" applyProtection="1">
      <alignment horizontal="left" vertical="center" wrapText="1"/>
      <protection locked="0"/>
    </xf>
    <xf numFmtId="0" fontId="14" fillId="0" borderId="3" xfId="2" applyFont="1" applyBorder="1" applyAlignment="1" applyProtection="1">
      <alignment horizontal="center" vertical="top"/>
      <protection locked="0"/>
    </xf>
    <xf numFmtId="14" fontId="14" fillId="0" borderId="4" xfId="2" applyNumberFormat="1" applyFont="1" applyBorder="1" applyAlignment="1" applyProtection="1">
      <alignment horizontal="center" vertical="top"/>
      <protection locked="0"/>
    </xf>
    <xf numFmtId="49" fontId="13" fillId="0" borderId="2" xfId="0" applyNumberFormat="1" applyFont="1" applyBorder="1" applyAlignment="1" applyProtection="1">
      <alignment horizontal="center" vertical="top" wrapText="1"/>
      <protection locked="0"/>
    </xf>
    <xf numFmtId="49" fontId="13" fillId="0" borderId="4" xfId="0" applyNumberFormat="1" applyFont="1" applyBorder="1" applyAlignment="1" applyProtection="1">
      <alignment horizontal="center" vertical="top" wrapText="1"/>
      <protection locked="0"/>
    </xf>
    <xf numFmtId="49" fontId="13" fillId="0" borderId="3" xfId="0" applyNumberFormat="1" applyFont="1" applyBorder="1" applyAlignment="1" applyProtection="1">
      <alignment horizontal="center" vertical="top" wrapText="1"/>
      <protection locked="0"/>
    </xf>
    <xf numFmtId="0" fontId="13" fillId="0" borderId="1" xfId="0" applyFont="1" applyBorder="1" applyAlignment="1" applyProtection="1">
      <alignment horizontal="center" vertical="top" wrapText="1"/>
      <protection locked="0"/>
    </xf>
    <xf numFmtId="0" fontId="13" fillId="0" borderId="2" xfId="0" applyFont="1" applyBorder="1" applyAlignment="1" applyProtection="1">
      <alignment horizontal="center" vertical="top" wrapText="1"/>
      <protection locked="0"/>
    </xf>
    <xf numFmtId="0" fontId="13" fillId="0" borderId="4" xfId="0" applyFont="1" applyBorder="1" applyAlignment="1" applyProtection="1">
      <alignment horizontal="center" vertical="top" wrapText="1"/>
      <protection locked="0"/>
    </xf>
    <xf numFmtId="0" fontId="13" fillId="0" borderId="3" xfId="0" applyFont="1" applyBorder="1" applyAlignment="1" applyProtection="1">
      <alignment horizontal="center" vertical="top" wrapText="1"/>
      <protection locked="0"/>
    </xf>
    <xf numFmtId="0" fontId="12" fillId="0" borderId="0" xfId="8" applyFont="1" applyAlignment="1" applyProtection="1">
      <alignment horizontal="left" vertical="top" wrapText="1"/>
      <protection locked="0"/>
    </xf>
    <xf numFmtId="0" fontId="8" fillId="2" borderId="1" xfId="8" applyFont="1" applyFill="1" applyBorder="1" applyAlignment="1" applyProtection="1">
      <alignment horizontal="center" vertical="center" wrapText="1"/>
      <protection locked="0"/>
    </xf>
    <xf numFmtId="0" fontId="14" fillId="13" borderId="1" xfId="0" applyFont="1" applyFill="1" applyBorder="1" applyAlignment="1" applyProtection="1">
      <alignment horizontal="center" vertical="center" wrapText="1"/>
      <protection locked="0"/>
    </xf>
    <xf numFmtId="0" fontId="14" fillId="13" borderId="1" xfId="15" applyFont="1" applyFill="1" applyBorder="1" applyAlignment="1" applyProtection="1">
      <alignment horizontal="center" vertical="center" wrapText="1"/>
      <protection locked="0"/>
    </xf>
  </cellXfs>
  <cellStyles count="21">
    <cellStyle name="Normal" xfId="6"/>
    <cellStyle name="Обычный" xfId="0" builtinId="0"/>
    <cellStyle name="Обычный 2" xfId="3"/>
    <cellStyle name="Обычный 2 2" xfId="10"/>
    <cellStyle name="Обычный 2 3" xfId="16"/>
    <cellStyle name="Обычный 3" xfId="2"/>
    <cellStyle name="Обычный 3 2" xfId="7"/>
    <cellStyle name="Обычный 3 3" xfId="11"/>
    <cellStyle name="Обычный 3 4" xfId="17"/>
    <cellStyle name="Обычный 4" xfId="4"/>
    <cellStyle name="Обычный 4 2" xfId="5"/>
    <cellStyle name="Обычный 4 2 2" xfId="13"/>
    <cellStyle name="Обычный 4 2 3" xfId="19"/>
    <cellStyle name="Обычный 4 3" xfId="8"/>
    <cellStyle name="Обычный 4 4" xfId="12"/>
    <cellStyle name="Обычный 4 5" xfId="18"/>
    <cellStyle name="Обычный 5" xfId="14"/>
    <cellStyle name="Обычный 5 2" xfId="20"/>
    <cellStyle name="Обычный 6" xfId="9"/>
    <cellStyle name="Обычный 7" xfId="15"/>
    <cellStyle name="Процентный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2241</xdr:colOff>
      <xdr:row>24</xdr:row>
      <xdr:rowOff>369795</xdr:rowOff>
    </xdr:from>
    <xdr:ext cx="625289" cy="347382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00000000-0008-0000-0100-000002000000}"/>
                </a:ext>
              </a:extLst>
            </xdr:cNvPr>
            <xdr:cNvSpPr txBox="1"/>
          </xdr:nvSpPr>
          <xdr:spPr>
            <a:xfrm>
              <a:off x="450476" y="27062207"/>
              <a:ext cx="625289" cy="34738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ru-RU" sz="1100" i="1">
                            <a:latin typeface="Cambria Math" panose="02040503050406030204" pitchFamily="18" charset="0"/>
                          </a:rPr>
                        </m:ctrlPr>
                      </m:sSubSupPr>
                      <m:e>
                        <m:r>
                          <a:rPr lang="ru-RU" sz="1100" b="0" i="0">
                            <a:latin typeface="Cambria Math" panose="02040503050406030204" pitchFamily="18" charset="0"/>
                          </a:rPr>
                          <m:t>Ч</m:t>
                        </m:r>
                      </m:e>
                      <m:sub>
                        <m:r>
                          <a:rPr lang="ru-RU" sz="1100" i="0" baseline="0">
                            <a:latin typeface="Cambria Math" panose="02040503050406030204" pitchFamily="18" charset="0"/>
                          </a:rPr>
                          <m:t>10−11(12</m:t>
                        </m:r>
                        <m:r>
                          <a:rPr lang="ru-RU" sz="1100" i="1">
                            <a:latin typeface="Cambria Math" panose="02040503050406030204" pitchFamily="18" charset="0"/>
                          </a:rPr>
                          <m:t>)</m:t>
                        </m:r>
                      </m:sub>
                      <m:sup>
                        <m:r>
                          <a:rPr lang="ru-RU" sz="1100" b="0" i="0" baseline="0">
                            <a:latin typeface="Cambria Math" panose="02040503050406030204" pitchFamily="18" charset="0"/>
                          </a:rPr>
                          <m:t>проф</m:t>
                        </m:r>
                      </m:sup>
                    </m:sSubSup>
                  </m:oMath>
                </m:oMathPara>
              </a14:m>
              <a:endParaRPr lang="ru-RU" sz="1100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</xdr:txBody>
        </xdr:sp>
      </mc:Choice>
      <mc:Fallback xmlns="">
        <xdr:sp macro="" textlink="">
          <xdr:nvSpPr>
            <xdr:cNvPr id="2" name="TextBox 1"/>
            <xdr:cNvSpPr txBox="1"/>
          </xdr:nvSpPr>
          <xdr:spPr>
            <a:xfrm>
              <a:off x="450476" y="27062207"/>
              <a:ext cx="625289" cy="34738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ru-RU" sz="1100" b="0" i="0">
                  <a:latin typeface="Cambria Math" panose="02040503050406030204" pitchFamily="18" charset="0"/>
                </a:rPr>
                <a:t>Ч_(</a:t>
              </a:r>
              <a:r>
                <a:rPr lang="ru-RU" sz="1100" i="0" baseline="0">
                  <a:latin typeface="Cambria Math" panose="02040503050406030204" pitchFamily="18" charset="0"/>
                </a:rPr>
                <a:t>10-11(12</a:t>
              </a:r>
              <a:r>
                <a:rPr lang="ru-RU" sz="1100" i="0">
                  <a:latin typeface="Cambria Math" panose="02040503050406030204" pitchFamily="18" charset="0"/>
                </a:rPr>
                <a:t>))^</a:t>
              </a:r>
              <a:r>
                <a:rPr lang="ru-RU" sz="1100" b="0" i="0" baseline="0">
                  <a:latin typeface="Cambria Math" panose="02040503050406030204" pitchFamily="18" charset="0"/>
                </a:rPr>
                <a:t>проф</a:t>
              </a:r>
              <a:endParaRPr lang="ru-RU" sz="1100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</xdr:txBody>
        </xdr:sp>
      </mc:Fallback>
    </mc:AlternateContent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69476</xdr:colOff>
      <xdr:row>4</xdr:row>
      <xdr:rowOff>209550</xdr:rowOff>
    </xdr:from>
    <xdr:ext cx="367554" cy="180562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00000000-0008-0000-0200-000002000000}"/>
                </a:ext>
              </a:extLst>
            </xdr:cNvPr>
            <xdr:cNvSpPr txBox="1"/>
          </xdr:nvSpPr>
          <xdr:spPr>
            <a:xfrm>
              <a:off x="584947" y="2013697"/>
              <a:ext cx="367554" cy="18056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ru-RU" sz="1100" i="1">
                            <a:latin typeface="Cambria Math" panose="02040503050406030204" pitchFamily="18" charset="0"/>
                          </a:rPr>
                        </m:ctrlPr>
                      </m:sSubSupPr>
                      <m:e>
                        <m:r>
                          <a:rPr lang="ru-RU" sz="1100" b="0" i="1">
                            <a:latin typeface="Cambria Math" panose="02040503050406030204" pitchFamily="18" charset="0"/>
                          </a:rPr>
                          <m:t>Ч</m:t>
                        </m:r>
                      </m:e>
                      <m:sub>
                        <m:r>
                          <a:rPr lang="ru-RU" sz="1100" b="0" i="1">
                            <a:latin typeface="Cambria Math" panose="02040503050406030204" pitchFamily="18" charset="0"/>
                          </a:rPr>
                          <m:t>5−17</m:t>
                        </m:r>
                      </m:sub>
                      <m:sup>
                        <m:r>
                          <a:rPr lang="ru-RU" sz="1100" b="0" i="1">
                            <a:latin typeface="Cambria Math" panose="02040503050406030204" pitchFamily="18" charset="0"/>
                          </a:rPr>
                          <m:t>доп</m:t>
                        </m:r>
                      </m:sup>
                    </m:sSubSup>
                  </m:oMath>
                </m:oMathPara>
              </a14:m>
              <a:endParaRPr lang="ru-RU" sz="1100"/>
            </a:p>
          </xdr:txBody>
        </xdr:sp>
      </mc:Choice>
      <mc:Fallback xmlns="">
        <xdr:sp macro="" textlink="">
          <xdr:nvSpPr>
            <xdr:cNvPr id="2" name="TextBox 1"/>
            <xdr:cNvSpPr txBox="1"/>
          </xdr:nvSpPr>
          <xdr:spPr>
            <a:xfrm>
              <a:off x="584947" y="2013697"/>
              <a:ext cx="367554" cy="18056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ru-RU" sz="1100" b="0" i="0">
                  <a:latin typeface="Cambria Math" panose="02040503050406030204" pitchFamily="18" charset="0"/>
                </a:rPr>
                <a:t>Ч_(5−17)^доп</a:t>
              </a:r>
              <a:endParaRPr lang="ru-RU" sz="1100"/>
            </a:p>
          </xdr:txBody>
        </xdr:sp>
      </mc:Fallback>
    </mc:AlternateContent>
    <xdr:clientData/>
  </xdr:oneCellAnchor>
  <xdr:oneCellAnchor>
    <xdr:from>
      <xdr:col>0</xdr:col>
      <xdr:colOff>484734</xdr:colOff>
      <xdr:row>5</xdr:row>
      <xdr:rowOff>2722</xdr:rowOff>
    </xdr:from>
    <xdr:ext cx="513230" cy="18582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00000000-0008-0000-0200-000003000000}"/>
                </a:ext>
              </a:extLst>
            </xdr:cNvPr>
            <xdr:cNvSpPr txBox="1"/>
          </xdr:nvSpPr>
          <xdr:spPr>
            <a:xfrm>
              <a:off x="484734" y="2408465"/>
              <a:ext cx="513230" cy="18582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ru-RU" sz="1100" i="1">
                            <a:latin typeface="Cambria Math" panose="02040503050406030204" pitchFamily="18" charset="0"/>
                          </a:rPr>
                        </m:ctrlPr>
                      </m:sSubSupPr>
                      <m:e>
                        <m:r>
                          <a:rPr lang="ru-RU" sz="1100" b="0" i="1">
                            <a:latin typeface="Cambria Math" panose="02040503050406030204" pitchFamily="18" charset="0"/>
                          </a:rPr>
                          <m:t>Ч</m:t>
                        </m:r>
                      </m:e>
                      <m:sub>
                        <m:r>
                          <a:rPr lang="ru-RU" sz="1100" b="0" i="1">
                            <a:latin typeface="Cambria Math" panose="02040503050406030204" pitchFamily="18" charset="0"/>
                          </a:rPr>
                          <m:t>5−17 1</m:t>
                        </m:r>
                      </m:sub>
                      <m:sup>
                        <m:r>
                          <a:rPr lang="ru-RU" sz="1100" b="0" i="1">
                            <a:latin typeface="Cambria Math" panose="02040503050406030204" pitchFamily="18" charset="0"/>
                          </a:rPr>
                          <m:t>доп</m:t>
                        </m:r>
                      </m:sup>
                    </m:sSubSup>
                  </m:oMath>
                </m:oMathPara>
              </a14:m>
              <a:endParaRPr lang="ru-RU" sz="1100"/>
            </a:p>
          </xdr:txBody>
        </xdr:sp>
      </mc:Choice>
      <mc:Fallback xmlns="">
        <xdr:sp macro="" textlink="">
          <xdr:nvSpPr>
            <xdr:cNvPr id="3" name="TextBox 2"/>
            <xdr:cNvSpPr txBox="1"/>
          </xdr:nvSpPr>
          <xdr:spPr>
            <a:xfrm>
              <a:off x="484734" y="2408465"/>
              <a:ext cx="513230" cy="18582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ru-RU" sz="1100" b="0" i="0">
                  <a:latin typeface="Cambria Math" panose="02040503050406030204" pitchFamily="18" charset="0"/>
                </a:rPr>
                <a:t>Ч_(5−17 1)^доп</a:t>
              </a:r>
              <a:endParaRPr lang="ru-RU" sz="1100"/>
            </a:p>
          </xdr:txBody>
        </xdr:sp>
      </mc:Fallback>
    </mc:AlternateContent>
    <xdr:clientData/>
  </xdr:oneCellAnchor>
  <xdr:oneCellAnchor>
    <xdr:from>
      <xdr:col>1</xdr:col>
      <xdr:colOff>7684</xdr:colOff>
      <xdr:row>6</xdr:row>
      <xdr:rowOff>7844</xdr:rowOff>
    </xdr:from>
    <xdr:ext cx="445995" cy="180562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TextBox 3">
              <a:extLst>
                <a:ext uri="{FF2B5EF4-FFF2-40B4-BE49-F238E27FC236}">
                  <a16:creationId xmlns:a16="http://schemas.microsoft.com/office/drawing/2014/main" id="{00000000-0008-0000-0200-000004000000}"/>
                </a:ext>
              </a:extLst>
            </xdr:cNvPr>
            <xdr:cNvSpPr txBox="1"/>
          </xdr:nvSpPr>
          <xdr:spPr>
            <a:xfrm>
              <a:off x="522034" y="2608169"/>
              <a:ext cx="445995" cy="18056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ru-RU" sz="1100" i="1">
                            <a:latin typeface="Cambria Math" panose="02040503050406030204" pitchFamily="18" charset="0"/>
                          </a:rPr>
                        </m:ctrlPr>
                      </m:sSubSupPr>
                      <m:e>
                        <m:r>
                          <a:rPr lang="ru-RU" sz="1100" b="0" i="1">
                            <a:latin typeface="Cambria Math" panose="02040503050406030204" pitchFamily="18" charset="0"/>
                          </a:rPr>
                          <m:t>Ч</m:t>
                        </m:r>
                      </m:e>
                      <m:sub>
                        <m:r>
                          <a:rPr lang="ru-RU" sz="1100" b="0" i="1">
                            <a:latin typeface="Cambria Math" panose="02040503050406030204" pitchFamily="18" charset="0"/>
                          </a:rPr>
                          <m:t>5−17 2</m:t>
                        </m:r>
                      </m:sub>
                      <m:sup>
                        <m:r>
                          <a:rPr lang="ru-RU" sz="1100" b="0" i="1">
                            <a:latin typeface="Cambria Math" panose="02040503050406030204" pitchFamily="18" charset="0"/>
                          </a:rPr>
                          <m:t>доп</m:t>
                        </m:r>
                      </m:sup>
                    </m:sSubSup>
                  </m:oMath>
                </m:oMathPara>
              </a14:m>
              <a:endParaRPr lang="ru-RU" sz="1100"/>
            </a:p>
          </xdr:txBody>
        </xdr:sp>
      </mc:Choice>
      <mc:Fallback xmlns="">
        <xdr:sp macro="" textlink="">
          <xdr:nvSpPr>
            <xdr:cNvPr id="4" name="TextBox 3"/>
            <xdr:cNvSpPr txBox="1"/>
          </xdr:nvSpPr>
          <xdr:spPr>
            <a:xfrm>
              <a:off x="522034" y="2608169"/>
              <a:ext cx="445995" cy="18056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ru-RU" sz="1100" b="0" i="0">
                  <a:latin typeface="Cambria Math" panose="02040503050406030204" pitchFamily="18" charset="0"/>
                </a:rPr>
                <a:t>Ч_(5−17 2)^доп</a:t>
              </a:r>
              <a:endParaRPr lang="ru-RU" sz="1100"/>
            </a:p>
          </xdr:txBody>
        </xdr:sp>
      </mc:Fallback>
    </mc:AlternateContent>
    <xdr:clientData/>
  </xdr:oneCellAnchor>
  <xdr:oneCellAnchor>
    <xdr:from>
      <xdr:col>0</xdr:col>
      <xdr:colOff>498821</xdr:colOff>
      <xdr:row>7</xdr:row>
      <xdr:rowOff>8161</xdr:rowOff>
    </xdr:from>
    <xdr:ext cx="502025" cy="18582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TextBox 4">
              <a:extLst>
                <a:ext uri="{FF2B5EF4-FFF2-40B4-BE49-F238E27FC236}">
                  <a16:creationId xmlns:a16="http://schemas.microsoft.com/office/drawing/2014/main" id="{00000000-0008-0000-0200-000005000000}"/>
                </a:ext>
              </a:extLst>
            </xdr:cNvPr>
            <xdr:cNvSpPr txBox="1"/>
          </xdr:nvSpPr>
          <xdr:spPr>
            <a:xfrm>
              <a:off x="498821" y="2833004"/>
              <a:ext cx="502025" cy="18582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ru-RU" sz="1100" i="1">
                            <a:latin typeface="Cambria Math" panose="02040503050406030204" pitchFamily="18" charset="0"/>
                          </a:rPr>
                        </m:ctrlPr>
                      </m:sSubSupPr>
                      <m:e>
                        <m:r>
                          <a:rPr lang="ru-RU" sz="1100" b="0" i="1">
                            <a:latin typeface="Cambria Math" panose="02040503050406030204" pitchFamily="18" charset="0"/>
                          </a:rPr>
                          <m:t>Ч</m:t>
                        </m:r>
                      </m:e>
                      <m:sub>
                        <m:r>
                          <a:rPr lang="ru-RU" sz="1100" b="0" i="1">
                            <a:latin typeface="Cambria Math" panose="02040503050406030204" pitchFamily="18" charset="0"/>
                          </a:rPr>
                          <m:t>5−17 3</m:t>
                        </m:r>
                      </m:sub>
                      <m:sup>
                        <m:r>
                          <a:rPr lang="ru-RU" sz="1100" b="0" i="1">
                            <a:latin typeface="Cambria Math" panose="02040503050406030204" pitchFamily="18" charset="0"/>
                          </a:rPr>
                          <m:t>доп</m:t>
                        </m:r>
                      </m:sup>
                    </m:sSubSup>
                  </m:oMath>
                </m:oMathPara>
              </a14:m>
              <a:endParaRPr lang="ru-RU" sz="1100"/>
            </a:p>
          </xdr:txBody>
        </xdr:sp>
      </mc:Choice>
      <mc:Fallback xmlns="">
        <xdr:sp macro="" textlink="">
          <xdr:nvSpPr>
            <xdr:cNvPr id="5" name="TextBox 4"/>
            <xdr:cNvSpPr txBox="1"/>
          </xdr:nvSpPr>
          <xdr:spPr>
            <a:xfrm>
              <a:off x="498821" y="2833004"/>
              <a:ext cx="502025" cy="18582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ru-RU" sz="1100" b="0" i="0">
                  <a:latin typeface="Cambria Math" panose="02040503050406030204" pitchFamily="18" charset="0"/>
                </a:rPr>
                <a:t>Ч_(5−17 3)^доп</a:t>
              </a:r>
              <a:endParaRPr lang="ru-RU" sz="1100"/>
            </a:p>
          </xdr:txBody>
        </xdr:sp>
      </mc:Fallback>
    </mc:AlternateContent>
    <xdr:clientData/>
  </xdr:oneCellAnchor>
  <xdr:oneCellAnchor>
    <xdr:from>
      <xdr:col>1</xdr:col>
      <xdr:colOff>4801</xdr:colOff>
      <xdr:row>8</xdr:row>
      <xdr:rowOff>11205</xdr:rowOff>
    </xdr:from>
    <xdr:ext cx="401171" cy="18582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TextBox 5">
              <a:extLst>
                <a:ext uri="{FF2B5EF4-FFF2-40B4-BE49-F238E27FC236}">
                  <a16:creationId xmlns:a16="http://schemas.microsoft.com/office/drawing/2014/main" id="{00000000-0008-0000-0200-000006000000}"/>
                </a:ext>
              </a:extLst>
            </xdr:cNvPr>
            <xdr:cNvSpPr txBox="1"/>
          </xdr:nvSpPr>
          <xdr:spPr>
            <a:xfrm>
              <a:off x="521872" y="3037434"/>
              <a:ext cx="401171" cy="18582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ru-RU" sz="1100" i="1">
                            <a:latin typeface="Cambria Math" panose="02040503050406030204" pitchFamily="18" charset="0"/>
                          </a:rPr>
                        </m:ctrlPr>
                      </m:sSubSupPr>
                      <m:e>
                        <m:r>
                          <a:rPr lang="ru-RU" sz="1100" b="0" i="1">
                            <a:latin typeface="Cambria Math" panose="02040503050406030204" pitchFamily="18" charset="0"/>
                          </a:rPr>
                          <m:t>Ч</m:t>
                        </m:r>
                      </m:e>
                      <m:sub>
                        <m:r>
                          <a:rPr lang="ru-RU" sz="1100" b="0" i="1">
                            <a:latin typeface="Cambria Math" panose="02040503050406030204" pitchFamily="18" charset="0"/>
                          </a:rPr>
                          <m:t>5−17 4</m:t>
                        </m:r>
                      </m:sub>
                      <m:sup>
                        <m:r>
                          <a:rPr lang="ru-RU" sz="1100" b="0" i="1">
                            <a:latin typeface="Cambria Math" panose="02040503050406030204" pitchFamily="18" charset="0"/>
                          </a:rPr>
                          <m:t>доп</m:t>
                        </m:r>
                      </m:sup>
                    </m:sSubSup>
                  </m:oMath>
                </m:oMathPara>
              </a14:m>
              <a:endParaRPr lang="ru-RU" sz="1100"/>
            </a:p>
          </xdr:txBody>
        </xdr:sp>
      </mc:Choice>
      <mc:Fallback xmlns="">
        <xdr:sp macro="" textlink="">
          <xdr:nvSpPr>
            <xdr:cNvPr id="6" name="TextBox 5"/>
            <xdr:cNvSpPr txBox="1"/>
          </xdr:nvSpPr>
          <xdr:spPr>
            <a:xfrm>
              <a:off x="521872" y="3037434"/>
              <a:ext cx="401171" cy="18582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ru-RU" sz="1100" b="0" i="0">
                  <a:latin typeface="Cambria Math" panose="02040503050406030204" pitchFamily="18" charset="0"/>
                </a:rPr>
                <a:t>Ч_(5−17 4)^доп</a:t>
              </a:r>
              <a:endParaRPr lang="ru-RU" sz="1100"/>
            </a:p>
          </xdr:txBody>
        </xdr:sp>
      </mc:Fallback>
    </mc:AlternateContent>
    <xdr:clientData/>
  </xdr:oneCellAnchor>
  <xdr:oneCellAnchor>
    <xdr:from>
      <xdr:col>0</xdr:col>
      <xdr:colOff>493061</xdr:colOff>
      <xdr:row>9</xdr:row>
      <xdr:rowOff>198664</xdr:rowOff>
    </xdr:from>
    <xdr:ext cx="502022" cy="180562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" name="TextBox 6">
              <a:extLst>
                <a:ext uri="{FF2B5EF4-FFF2-40B4-BE49-F238E27FC236}">
                  <a16:creationId xmlns:a16="http://schemas.microsoft.com/office/drawing/2014/main" id="{00000000-0008-0000-0200-000007000000}"/>
                </a:ext>
              </a:extLst>
            </xdr:cNvPr>
            <xdr:cNvSpPr txBox="1"/>
          </xdr:nvSpPr>
          <xdr:spPr>
            <a:xfrm>
              <a:off x="493061" y="3409950"/>
              <a:ext cx="502022" cy="18056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ru-RU" sz="1100" i="1">
                            <a:latin typeface="Cambria Math" panose="02040503050406030204" pitchFamily="18" charset="0"/>
                          </a:rPr>
                        </m:ctrlPr>
                      </m:sSubSupPr>
                      <m:e>
                        <m:r>
                          <a:rPr lang="ru-RU" sz="1100" b="0" i="1">
                            <a:latin typeface="Cambria Math" panose="02040503050406030204" pitchFamily="18" charset="0"/>
                          </a:rPr>
                          <m:t>Ч</m:t>
                        </m:r>
                      </m:e>
                      <m:sub>
                        <m:r>
                          <a:rPr lang="ru-RU" sz="1100" b="0" i="1">
                            <a:latin typeface="Cambria Math" panose="02040503050406030204" pitchFamily="18" charset="0"/>
                          </a:rPr>
                          <m:t>5−17 5</m:t>
                        </m:r>
                      </m:sub>
                      <m:sup>
                        <m:r>
                          <a:rPr lang="ru-RU" sz="1100" b="0" i="1">
                            <a:latin typeface="Cambria Math" panose="02040503050406030204" pitchFamily="18" charset="0"/>
                          </a:rPr>
                          <m:t>доп</m:t>
                        </m:r>
                      </m:sup>
                    </m:sSubSup>
                  </m:oMath>
                </m:oMathPara>
              </a14:m>
              <a:endParaRPr lang="ru-RU" sz="1100"/>
            </a:p>
          </xdr:txBody>
        </xdr:sp>
      </mc:Choice>
      <mc:Fallback xmlns="">
        <xdr:sp macro="" textlink="">
          <xdr:nvSpPr>
            <xdr:cNvPr id="7" name="TextBox 6"/>
            <xdr:cNvSpPr txBox="1"/>
          </xdr:nvSpPr>
          <xdr:spPr>
            <a:xfrm>
              <a:off x="493061" y="3409950"/>
              <a:ext cx="502022" cy="18056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ru-RU" sz="1100" b="0" i="0">
                  <a:latin typeface="Cambria Math" panose="02040503050406030204" pitchFamily="18" charset="0"/>
                </a:rPr>
                <a:t>Ч_(5−17 5)^доп</a:t>
              </a:r>
              <a:endParaRPr lang="ru-RU" sz="1100"/>
            </a:p>
          </xdr:txBody>
        </xdr:sp>
      </mc:Fallback>
    </mc:AlternateContent>
    <xdr:clientData/>
  </xdr:oneCellAnchor>
  <xdr:oneCellAnchor>
    <xdr:from>
      <xdr:col>0</xdr:col>
      <xdr:colOff>504265</xdr:colOff>
      <xdr:row>11</xdr:row>
      <xdr:rowOff>2722</xdr:rowOff>
    </xdr:from>
    <xdr:ext cx="479612" cy="18582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8" name="TextBox 7">
              <a:extLst>
                <a:ext uri="{FF2B5EF4-FFF2-40B4-BE49-F238E27FC236}">
                  <a16:creationId xmlns:a16="http://schemas.microsoft.com/office/drawing/2014/main" id="{00000000-0008-0000-0200-000008000000}"/>
                </a:ext>
              </a:extLst>
            </xdr:cNvPr>
            <xdr:cNvSpPr txBox="1"/>
          </xdr:nvSpPr>
          <xdr:spPr>
            <a:xfrm>
              <a:off x="504265" y="1800225"/>
              <a:ext cx="479612" cy="18582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ru-RU" sz="1100" i="1">
                            <a:latin typeface="Cambria Math" panose="02040503050406030204" pitchFamily="18" charset="0"/>
                          </a:rPr>
                        </m:ctrlPr>
                      </m:sSubSupPr>
                      <m:e>
                        <m:r>
                          <a:rPr lang="ru-RU" sz="1100" b="0" i="1">
                            <a:latin typeface="Cambria Math" panose="02040503050406030204" pitchFamily="18" charset="0"/>
                          </a:rPr>
                          <m:t>Ч</m:t>
                        </m:r>
                      </m:e>
                      <m:sub>
                        <m:r>
                          <a:rPr lang="ru-RU" sz="1100" b="0" i="1">
                            <a:latin typeface="Cambria Math" panose="02040503050406030204" pitchFamily="18" charset="0"/>
                          </a:rPr>
                          <m:t>5−17 6</m:t>
                        </m:r>
                      </m:sub>
                      <m:sup>
                        <m:r>
                          <a:rPr lang="ru-RU" sz="1100" b="0" i="1">
                            <a:latin typeface="Cambria Math" panose="02040503050406030204" pitchFamily="18" charset="0"/>
                          </a:rPr>
                          <m:t>доп</m:t>
                        </m:r>
                      </m:sup>
                    </m:sSubSup>
                  </m:oMath>
                </m:oMathPara>
              </a14:m>
              <a:endParaRPr lang="ru-RU" sz="1100"/>
            </a:p>
          </xdr:txBody>
        </xdr:sp>
      </mc:Choice>
      <mc:Fallback xmlns="">
        <xdr:sp macro="" textlink="">
          <xdr:nvSpPr>
            <xdr:cNvPr id="8" name="TextBox 7"/>
            <xdr:cNvSpPr txBox="1"/>
          </xdr:nvSpPr>
          <xdr:spPr>
            <a:xfrm>
              <a:off x="504265" y="1800225"/>
              <a:ext cx="479612" cy="18582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ru-RU" sz="1100" b="0" i="0">
                  <a:latin typeface="Cambria Math" panose="02040503050406030204" pitchFamily="18" charset="0"/>
                </a:rPr>
                <a:t>Ч_(5−17 6)^доп</a:t>
              </a:r>
              <a:endParaRPr lang="ru-RU" sz="1100"/>
            </a:p>
          </xdr:txBody>
        </xdr:sp>
      </mc:Fallback>
    </mc:AlternateContent>
    <xdr:clientData/>
  </xdr:oneCellAnchor>
  <xdr:oneCellAnchor>
    <xdr:from>
      <xdr:col>0</xdr:col>
      <xdr:colOff>510028</xdr:colOff>
      <xdr:row>12</xdr:row>
      <xdr:rowOff>198664</xdr:rowOff>
    </xdr:from>
    <xdr:ext cx="461858" cy="180562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9" name="TextBox 8">
              <a:extLst>
                <a:ext uri="{FF2B5EF4-FFF2-40B4-BE49-F238E27FC236}">
                  <a16:creationId xmlns:a16="http://schemas.microsoft.com/office/drawing/2014/main" id="{00000000-0008-0000-0200-000009000000}"/>
                </a:ext>
              </a:extLst>
            </xdr:cNvPr>
            <xdr:cNvSpPr txBox="1"/>
          </xdr:nvSpPr>
          <xdr:spPr>
            <a:xfrm>
              <a:off x="510028" y="1800225"/>
              <a:ext cx="461858" cy="18056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ru-RU" sz="1100" i="1">
                            <a:latin typeface="Cambria Math" panose="02040503050406030204" pitchFamily="18" charset="0"/>
                          </a:rPr>
                        </m:ctrlPr>
                      </m:sSubSupPr>
                      <m:e>
                        <m:r>
                          <a:rPr lang="ru-RU" sz="1100" b="0" i="1">
                            <a:latin typeface="Cambria Math" panose="02040503050406030204" pitchFamily="18" charset="0"/>
                          </a:rPr>
                          <m:t>Ч</m:t>
                        </m:r>
                      </m:e>
                      <m:sub>
                        <m:r>
                          <a:rPr lang="ru-RU" sz="1100" b="0" i="1">
                            <a:latin typeface="Cambria Math" panose="02040503050406030204" pitchFamily="18" charset="0"/>
                          </a:rPr>
                          <m:t>5−17 7</m:t>
                        </m:r>
                      </m:sub>
                      <m:sup>
                        <m:r>
                          <a:rPr lang="ru-RU" sz="1100" b="0" i="1">
                            <a:latin typeface="Cambria Math" panose="02040503050406030204" pitchFamily="18" charset="0"/>
                          </a:rPr>
                          <m:t>доп</m:t>
                        </m:r>
                      </m:sup>
                    </m:sSubSup>
                  </m:oMath>
                </m:oMathPara>
              </a14:m>
              <a:endParaRPr lang="ru-RU" sz="1100"/>
            </a:p>
          </xdr:txBody>
        </xdr:sp>
      </mc:Choice>
      <mc:Fallback xmlns="">
        <xdr:sp macro="" textlink="">
          <xdr:nvSpPr>
            <xdr:cNvPr id="9" name="TextBox 8"/>
            <xdr:cNvSpPr txBox="1"/>
          </xdr:nvSpPr>
          <xdr:spPr>
            <a:xfrm>
              <a:off x="510028" y="1800225"/>
              <a:ext cx="461858" cy="18056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ru-RU" sz="1100" b="0" i="0">
                  <a:latin typeface="Cambria Math" panose="02040503050406030204" pitchFamily="18" charset="0"/>
                </a:rPr>
                <a:t>Ч_(5−17 7)^доп</a:t>
              </a:r>
              <a:endParaRPr lang="ru-RU" sz="1100"/>
            </a:p>
          </xdr:txBody>
        </xdr:sp>
      </mc:Fallback>
    </mc:AlternateContent>
    <xdr:clientData/>
  </xdr:oneCellAnchor>
  <xdr:oneCellAnchor>
    <xdr:from>
      <xdr:col>0</xdr:col>
      <xdr:colOff>510028</xdr:colOff>
      <xdr:row>13</xdr:row>
      <xdr:rowOff>198344</xdr:rowOff>
    </xdr:from>
    <xdr:ext cx="461858" cy="1806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0" name="TextBox 9">
              <a:extLst>
                <a:ext uri="{FF2B5EF4-FFF2-40B4-BE49-F238E27FC236}">
                  <a16:creationId xmlns:a16="http://schemas.microsoft.com/office/drawing/2014/main" id="{00000000-0008-0000-0200-00000A000000}"/>
                </a:ext>
              </a:extLst>
            </xdr:cNvPr>
            <xdr:cNvSpPr txBox="1"/>
          </xdr:nvSpPr>
          <xdr:spPr>
            <a:xfrm>
              <a:off x="510028" y="4215173"/>
              <a:ext cx="461858" cy="1806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ru-RU" sz="1100" i="1">
                            <a:latin typeface="Cambria Math" panose="02040503050406030204" pitchFamily="18" charset="0"/>
                          </a:rPr>
                        </m:ctrlPr>
                      </m:sSubSupPr>
                      <m:e>
                        <m:r>
                          <a:rPr lang="ru-RU" sz="1100" b="0" i="1">
                            <a:latin typeface="Cambria Math" panose="02040503050406030204" pitchFamily="18" charset="0"/>
                          </a:rPr>
                          <m:t>Ч</m:t>
                        </m:r>
                      </m:e>
                      <m:sub>
                        <m:r>
                          <a:rPr lang="ru-RU" sz="1100" b="0" i="1">
                            <a:latin typeface="Cambria Math" panose="02040503050406030204" pitchFamily="18" charset="0"/>
                          </a:rPr>
                          <m:t>5−17 8</m:t>
                        </m:r>
                      </m:sub>
                      <m:sup>
                        <m:r>
                          <a:rPr lang="ru-RU" sz="1100" b="0" i="1">
                            <a:latin typeface="Cambria Math" panose="02040503050406030204" pitchFamily="18" charset="0"/>
                          </a:rPr>
                          <m:t>доп</m:t>
                        </m:r>
                      </m:sup>
                    </m:sSubSup>
                  </m:oMath>
                </m:oMathPara>
              </a14:m>
              <a:endParaRPr lang="ru-RU" sz="1100"/>
            </a:p>
          </xdr:txBody>
        </xdr:sp>
      </mc:Choice>
      <mc:Fallback xmlns="">
        <xdr:sp macro="" textlink="">
          <xdr:nvSpPr>
            <xdr:cNvPr id="10" name="TextBox 9"/>
            <xdr:cNvSpPr txBox="1"/>
          </xdr:nvSpPr>
          <xdr:spPr>
            <a:xfrm>
              <a:off x="510028" y="4215173"/>
              <a:ext cx="461858" cy="1806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ru-RU" sz="1100" b="0" i="0">
                  <a:latin typeface="Cambria Math" panose="02040503050406030204" pitchFamily="18" charset="0"/>
                </a:rPr>
                <a:t>Ч_(5−17 8)^доп</a:t>
              </a:r>
              <a:endParaRPr lang="ru-RU" sz="1100"/>
            </a:p>
          </xdr:txBody>
        </xdr:sp>
      </mc:Fallback>
    </mc:AlternateContent>
    <xdr:clientData/>
  </xdr:oneCellAnchor>
  <xdr:oneCellAnchor>
    <xdr:from>
      <xdr:col>1</xdr:col>
      <xdr:colOff>76200</xdr:colOff>
      <xdr:row>18</xdr:row>
      <xdr:rowOff>80962</xdr:rowOff>
    </xdr:from>
    <xdr:ext cx="379591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1" name="TextBox 10">
              <a:extLst>
                <a:ext uri="{FF2B5EF4-FFF2-40B4-BE49-F238E27FC236}">
                  <a16:creationId xmlns:a16="http://schemas.microsoft.com/office/drawing/2014/main" id="{00000000-0008-0000-0200-00000B000000}"/>
                </a:ext>
              </a:extLst>
            </xdr:cNvPr>
            <xdr:cNvSpPr txBox="1"/>
          </xdr:nvSpPr>
          <xdr:spPr>
            <a:xfrm>
              <a:off x="590550" y="1800225"/>
              <a:ext cx="379591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ru-RU" sz="1100" i="1">
                            <a:latin typeface="Cambria Math" panose="02040503050406030204" pitchFamily="18" charset="0"/>
                          </a:rPr>
                        </m:ctrlPr>
                      </m:sSubSupPr>
                      <m:e>
                        <m:r>
                          <a:rPr lang="ru-RU" sz="1100" b="0" i="1">
                            <a:latin typeface="Cambria Math" panose="02040503050406030204" pitchFamily="18" charset="0"/>
                          </a:rPr>
                          <m:t>Ч</m:t>
                        </m:r>
                      </m:e>
                      <m:sub>
                        <m:r>
                          <a:rPr lang="ru-RU" sz="1100" b="0" i="1">
                            <a:latin typeface="Cambria Math" panose="02040503050406030204" pitchFamily="18" charset="0"/>
                          </a:rPr>
                          <m:t>5−17</m:t>
                        </m:r>
                      </m:sub>
                      <m:sup>
                        <m:r>
                          <a:rPr lang="ru-RU" sz="1100" b="0" i="1">
                            <a:latin typeface="Cambria Math" panose="02040503050406030204" pitchFamily="18" charset="0"/>
                          </a:rPr>
                          <m:t>с</m:t>
                        </m:r>
                      </m:sup>
                    </m:sSubSup>
                  </m:oMath>
                </m:oMathPara>
              </a14:m>
              <a:endParaRPr lang="ru-RU" sz="1100"/>
            </a:p>
          </xdr:txBody>
        </xdr:sp>
      </mc:Choice>
      <mc:Fallback xmlns="">
        <xdr:sp macro="" textlink="">
          <xdr:nvSpPr>
            <xdr:cNvPr id="11" name="TextBox 10"/>
            <xdr:cNvSpPr txBox="1"/>
          </xdr:nvSpPr>
          <xdr:spPr>
            <a:xfrm>
              <a:off x="590550" y="1800225"/>
              <a:ext cx="379591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ru-RU" sz="1100" b="0" i="0">
                  <a:latin typeface="Cambria Math" panose="02040503050406030204" pitchFamily="18" charset="0"/>
                </a:rPr>
                <a:t>Ч_(5−17)^с</a:t>
              </a:r>
              <a:endParaRPr lang="ru-RU" sz="1100"/>
            </a:p>
          </xdr:txBody>
        </xdr:sp>
      </mc:Fallback>
    </mc:AlternateContent>
    <xdr:clientData/>
  </xdr:oneCellAnchor>
  <xdr:oneCellAnchor>
    <xdr:from>
      <xdr:col>9</xdr:col>
      <xdr:colOff>0</xdr:colOff>
      <xdr:row>16</xdr:row>
      <xdr:rowOff>585787</xdr:rowOff>
    </xdr:from>
    <xdr:ext cx="65" cy="172227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 txBox="1"/>
      </xdr:nvSpPr>
      <xdr:spPr>
        <a:xfrm>
          <a:off x="7439025" y="558641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59999389629810485"/>
    <pageSetUpPr fitToPage="1"/>
  </sheetPr>
  <dimension ref="A1:L176"/>
  <sheetViews>
    <sheetView tabSelected="1" zoomScaleNormal="100" workbookViewId="0">
      <selection activeCell="C13" sqref="C13"/>
    </sheetView>
  </sheetViews>
  <sheetFormatPr defaultRowHeight="15.75" x14ac:dyDescent="0.25"/>
  <cols>
    <col min="1" max="1" width="7.5703125" style="157" customWidth="1"/>
    <col min="2" max="2" width="7" style="158" customWidth="1"/>
    <col min="3" max="3" width="60.7109375" style="6" customWidth="1"/>
    <col min="4" max="7" width="16.5703125" style="1" customWidth="1"/>
    <col min="8" max="8" width="17.28515625" style="1" customWidth="1"/>
    <col min="9" max="9" width="16.7109375" style="1" customWidth="1"/>
    <col min="10" max="10" width="25.28515625" style="161" customWidth="1"/>
    <col min="11" max="11" width="25.5703125" style="128" customWidth="1"/>
    <col min="12" max="16384" width="9.140625" style="128"/>
  </cols>
  <sheetData>
    <row r="1" spans="1:12" ht="30" customHeight="1" x14ac:dyDescent="0.25">
      <c r="A1" s="197" t="s">
        <v>24</v>
      </c>
      <c r="B1" s="197"/>
      <c r="C1" s="197"/>
      <c r="D1" s="197"/>
      <c r="E1" s="197"/>
      <c r="F1" s="197"/>
      <c r="G1" s="197"/>
      <c r="H1" s="197"/>
      <c r="I1" s="197"/>
      <c r="J1" s="126"/>
      <c r="K1" s="127"/>
      <c r="L1" s="127"/>
    </row>
    <row r="2" spans="1:12" ht="30" customHeight="1" x14ac:dyDescent="0.25">
      <c r="A2" s="129" t="s">
        <v>0</v>
      </c>
      <c r="B2" s="129" t="s">
        <v>1</v>
      </c>
      <c r="C2" s="108" t="s">
        <v>2</v>
      </c>
      <c r="D2" s="108" t="s">
        <v>511</v>
      </c>
      <c r="E2" s="108" t="s">
        <v>512</v>
      </c>
      <c r="F2" s="108" t="s">
        <v>513</v>
      </c>
      <c r="G2" s="108" t="s">
        <v>514</v>
      </c>
      <c r="H2" s="108" t="s">
        <v>515</v>
      </c>
      <c r="I2" s="88" t="s">
        <v>241</v>
      </c>
      <c r="J2" s="126"/>
      <c r="K2" s="194"/>
      <c r="L2" s="130"/>
    </row>
    <row r="3" spans="1:12" ht="47.25" x14ac:dyDescent="0.25">
      <c r="A3" s="131" t="s">
        <v>25</v>
      </c>
      <c r="B3" s="132"/>
      <c r="C3" s="133" t="s">
        <v>26</v>
      </c>
      <c r="D3" s="134"/>
      <c r="E3" s="134"/>
      <c r="F3" s="134"/>
      <c r="G3" s="134"/>
      <c r="H3" s="134"/>
      <c r="I3" s="4"/>
      <c r="J3" s="126"/>
      <c r="K3" s="194"/>
      <c r="L3" s="130"/>
    </row>
    <row r="4" spans="1:12" ht="94.5" x14ac:dyDescent="0.25">
      <c r="A4" s="200" t="s">
        <v>3</v>
      </c>
      <c r="B4" s="135" t="s">
        <v>148</v>
      </c>
      <c r="C4" s="34" t="s">
        <v>525</v>
      </c>
      <c r="D4" s="88">
        <v>66</v>
      </c>
      <c r="E4" s="88">
        <v>35</v>
      </c>
      <c r="F4" s="88">
        <v>41</v>
      </c>
      <c r="G4" s="88">
        <v>17</v>
      </c>
      <c r="H4" s="88">
        <v>4</v>
      </c>
      <c r="I4" s="12">
        <f>SUM(D4:H4)</f>
        <v>163</v>
      </c>
      <c r="J4" s="126"/>
      <c r="K4" s="127"/>
      <c r="L4" s="127"/>
    </row>
    <row r="5" spans="1:12" ht="78.75" x14ac:dyDescent="0.25">
      <c r="A5" s="201"/>
      <c r="B5" s="136" t="s">
        <v>149</v>
      </c>
      <c r="C5" s="34" t="s">
        <v>526</v>
      </c>
      <c r="D5" s="183">
        <v>0</v>
      </c>
      <c r="E5" s="183">
        <v>0</v>
      </c>
      <c r="F5" s="183">
        <v>3</v>
      </c>
      <c r="G5" s="183">
        <v>4</v>
      </c>
      <c r="H5" s="183">
        <v>0</v>
      </c>
      <c r="I5" s="137">
        <v>11</v>
      </c>
      <c r="J5" s="126"/>
      <c r="K5" s="127"/>
      <c r="L5" s="127"/>
    </row>
    <row r="6" spans="1:12" ht="94.5" x14ac:dyDescent="0.25">
      <c r="A6" s="201"/>
      <c r="B6" s="135" t="s">
        <v>150</v>
      </c>
      <c r="C6" s="34" t="s">
        <v>572</v>
      </c>
      <c r="D6" s="88">
        <v>7</v>
      </c>
      <c r="E6" s="88">
        <v>11</v>
      </c>
      <c r="F6" s="88">
        <v>9</v>
      </c>
      <c r="G6" s="88">
        <v>17</v>
      </c>
      <c r="H6" s="88">
        <v>1</v>
      </c>
      <c r="I6" s="12">
        <f>SUM(D6:H6)</f>
        <v>45</v>
      </c>
      <c r="J6" s="126"/>
      <c r="K6" s="127"/>
      <c r="L6" s="127"/>
    </row>
    <row r="7" spans="1:12" ht="78.75" x14ac:dyDescent="0.25">
      <c r="A7" s="201"/>
      <c r="B7" s="136" t="s">
        <v>151</v>
      </c>
      <c r="C7" s="34" t="s">
        <v>573</v>
      </c>
      <c r="D7" s="88">
        <v>2</v>
      </c>
      <c r="E7" s="88">
        <v>0</v>
      </c>
      <c r="F7" s="88">
        <v>3</v>
      </c>
      <c r="G7" s="88">
        <v>4</v>
      </c>
      <c r="H7" s="88">
        <v>0</v>
      </c>
      <c r="I7" s="137">
        <v>11</v>
      </c>
      <c r="J7" s="126"/>
      <c r="K7" s="127"/>
      <c r="L7" s="127"/>
    </row>
    <row r="8" spans="1:12" ht="94.5" x14ac:dyDescent="0.25">
      <c r="A8" s="201"/>
      <c r="B8" s="135" t="s">
        <v>152</v>
      </c>
      <c r="C8" s="34" t="s">
        <v>527</v>
      </c>
      <c r="D8" s="88">
        <v>59</v>
      </c>
      <c r="E8" s="88">
        <f t="shared" ref="E8:H8" si="0">E4-E6</f>
        <v>24</v>
      </c>
      <c r="F8" s="88">
        <v>32</v>
      </c>
      <c r="G8" s="88">
        <v>11</v>
      </c>
      <c r="H8" s="88">
        <f t="shared" si="0"/>
        <v>3</v>
      </c>
      <c r="I8" s="12">
        <f>SUM(D8:H8)</f>
        <v>129</v>
      </c>
      <c r="J8" s="126"/>
      <c r="K8" s="127"/>
      <c r="L8" s="127"/>
    </row>
    <row r="9" spans="1:12" ht="78.75" x14ac:dyDescent="0.25">
      <c r="A9" s="202"/>
      <c r="B9" s="136" t="s">
        <v>153</v>
      </c>
      <c r="C9" s="34" t="s">
        <v>528</v>
      </c>
      <c r="D9" s="183">
        <v>1</v>
      </c>
      <c r="E9" s="183">
        <v>0</v>
      </c>
      <c r="F9" s="183">
        <v>0</v>
      </c>
      <c r="G9" s="183">
        <v>0</v>
      </c>
      <c r="H9" s="183">
        <v>0</v>
      </c>
      <c r="I9" s="137">
        <f>SUM(D9:H9)</f>
        <v>1</v>
      </c>
      <c r="J9" s="126"/>
      <c r="K9" s="127"/>
      <c r="L9" s="127"/>
    </row>
    <row r="10" spans="1:12" ht="94.5" x14ac:dyDescent="0.25">
      <c r="A10" s="203" t="s">
        <v>4</v>
      </c>
      <c r="B10" s="15" t="s">
        <v>154</v>
      </c>
      <c r="C10" s="34" t="s">
        <v>574</v>
      </c>
      <c r="D10" s="88">
        <f t="shared" ref="D10:I10" si="1">D4</f>
        <v>66</v>
      </c>
      <c r="E10" s="88">
        <f t="shared" si="1"/>
        <v>35</v>
      </c>
      <c r="F10" s="88">
        <v>41</v>
      </c>
      <c r="G10" s="88">
        <v>17</v>
      </c>
      <c r="H10" s="88">
        <f t="shared" si="1"/>
        <v>4</v>
      </c>
      <c r="I10" s="138">
        <f t="shared" si="1"/>
        <v>163</v>
      </c>
      <c r="J10" s="126"/>
      <c r="K10" s="127"/>
      <c r="L10" s="127"/>
    </row>
    <row r="11" spans="1:12" ht="33.75" customHeight="1" x14ac:dyDescent="0.25">
      <c r="A11" s="204"/>
      <c r="B11" s="15" t="s">
        <v>155</v>
      </c>
      <c r="C11" s="34" t="s">
        <v>615</v>
      </c>
      <c r="D11" s="183" t="s">
        <v>578</v>
      </c>
      <c r="E11" s="183">
        <v>35</v>
      </c>
      <c r="F11" s="183">
        <v>44</v>
      </c>
      <c r="G11" s="183">
        <v>21</v>
      </c>
      <c r="H11" s="183">
        <v>4</v>
      </c>
      <c r="I11" s="139">
        <v>234</v>
      </c>
      <c r="J11" s="126"/>
      <c r="K11" s="127"/>
      <c r="L11" s="127"/>
    </row>
    <row r="12" spans="1:12" ht="94.5" x14ac:dyDescent="0.25">
      <c r="A12" s="204"/>
      <c r="B12" s="15" t="s">
        <v>156</v>
      </c>
      <c r="C12" s="34" t="s">
        <v>575</v>
      </c>
      <c r="D12" s="88">
        <f t="shared" ref="D12:I12" si="2">D6</f>
        <v>7</v>
      </c>
      <c r="E12" s="88">
        <f t="shared" si="2"/>
        <v>11</v>
      </c>
      <c r="F12" s="88">
        <v>9</v>
      </c>
      <c r="G12" s="88">
        <f t="shared" si="2"/>
        <v>17</v>
      </c>
      <c r="H12" s="88">
        <f t="shared" si="2"/>
        <v>1</v>
      </c>
      <c r="I12" s="138">
        <f t="shared" si="2"/>
        <v>45</v>
      </c>
      <c r="J12" s="126"/>
      <c r="K12" s="127"/>
      <c r="L12" s="127"/>
    </row>
    <row r="13" spans="1:12" ht="36" customHeight="1" x14ac:dyDescent="0.25">
      <c r="A13" s="204"/>
      <c r="B13" s="15" t="s">
        <v>157</v>
      </c>
      <c r="C13" s="34" t="s">
        <v>594</v>
      </c>
      <c r="D13" s="183" t="s">
        <v>578</v>
      </c>
      <c r="E13" s="183">
        <v>11</v>
      </c>
      <c r="F13" s="183">
        <v>9</v>
      </c>
      <c r="G13" s="183">
        <v>21</v>
      </c>
      <c r="H13" s="183">
        <v>1</v>
      </c>
      <c r="I13" s="140">
        <v>120</v>
      </c>
      <c r="J13" s="126"/>
      <c r="K13" s="127"/>
      <c r="L13" s="127"/>
    </row>
    <row r="14" spans="1:12" ht="94.5" x14ac:dyDescent="0.25">
      <c r="A14" s="204"/>
      <c r="B14" s="15" t="s">
        <v>158</v>
      </c>
      <c r="C14" s="34" t="s">
        <v>576</v>
      </c>
      <c r="D14" s="88">
        <f>D8</f>
        <v>59</v>
      </c>
      <c r="E14" s="88">
        <f t="shared" ref="E14:H14" si="3">E8</f>
        <v>24</v>
      </c>
      <c r="F14" s="88">
        <v>32</v>
      </c>
      <c r="G14" s="88">
        <f t="shared" si="3"/>
        <v>11</v>
      </c>
      <c r="H14" s="88">
        <f t="shared" si="3"/>
        <v>3</v>
      </c>
      <c r="I14" s="138">
        <f>I8</f>
        <v>129</v>
      </c>
      <c r="J14" s="126"/>
      <c r="K14" s="127"/>
      <c r="L14" s="127"/>
    </row>
    <row r="15" spans="1:12" ht="31.5" x14ac:dyDescent="0.25">
      <c r="A15" s="204"/>
      <c r="B15" s="15" t="s">
        <v>159</v>
      </c>
      <c r="C15" s="34" t="s">
        <v>595</v>
      </c>
      <c r="D15" s="88" t="s">
        <v>578</v>
      </c>
      <c r="E15" s="88">
        <v>24</v>
      </c>
      <c r="F15" s="88">
        <v>32</v>
      </c>
      <c r="G15" s="88">
        <v>11</v>
      </c>
      <c r="H15" s="88">
        <v>3</v>
      </c>
      <c r="I15" s="140">
        <f t="shared" ref="I15" si="4">I11-I13</f>
        <v>114</v>
      </c>
      <c r="J15" s="126"/>
      <c r="K15" s="127"/>
      <c r="L15" s="127"/>
    </row>
    <row r="16" spans="1:12" ht="78.75" x14ac:dyDescent="0.25">
      <c r="A16" s="199" t="s">
        <v>5</v>
      </c>
      <c r="B16" s="15" t="s">
        <v>161</v>
      </c>
      <c r="C16" s="16" t="s">
        <v>250</v>
      </c>
      <c r="D16" s="184">
        <v>0</v>
      </c>
      <c r="E16" s="184">
        <v>0</v>
      </c>
      <c r="F16" s="184">
        <v>0</v>
      </c>
      <c r="G16" s="184">
        <v>0</v>
      </c>
      <c r="H16" s="184">
        <v>0</v>
      </c>
      <c r="I16" s="108">
        <f t="shared" ref="I16:I38" si="5">SUM(D16:H16)</f>
        <v>0</v>
      </c>
      <c r="J16" s="126"/>
      <c r="K16" s="127"/>
      <c r="L16" s="127"/>
    </row>
    <row r="17" spans="1:12" ht="78.75" x14ac:dyDescent="0.25">
      <c r="A17" s="199"/>
      <c r="B17" s="15" t="s">
        <v>12</v>
      </c>
      <c r="C17" s="16" t="s">
        <v>251</v>
      </c>
      <c r="D17" s="87">
        <f>D4</f>
        <v>66</v>
      </c>
      <c r="E17" s="87">
        <f t="shared" ref="E17:H17" si="6">E4</f>
        <v>35</v>
      </c>
      <c r="F17" s="87">
        <f t="shared" si="6"/>
        <v>41</v>
      </c>
      <c r="G17" s="87">
        <f t="shared" si="6"/>
        <v>17</v>
      </c>
      <c r="H17" s="87">
        <f t="shared" si="6"/>
        <v>4</v>
      </c>
      <c r="I17" s="108">
        <f t="shared" si="5"/>
        <v>163</v>
      </c>
      <c r="J17" s="126"/>
      <c r="K17" s="127"/>
      <c r="L17" s="127"/>
    </row>
    <row r="18" spans="1:12" ht="84.75" customHeight="1" x14ac:dyDescent="0.25">
      <c r="A18" s="205" t="s">
        <v>100</v>
      </c>
      <c r="B18" s="15"/>
      <c r="C18" s="17" t="s">
        <v>272</v>
      </c>
      <c r="D18" s="87">
        <f>D17</f>
        <v>66</v>
      </c>
      <c r="E18" s="87">
        <f t="shared" ref="E18:H18" si="7">E17</f>
        <v>35</v>
      </c>
      <c r="F18" s="87">
        <f t="shared" si="7"/>
        <v>41</v>
      </c>
      <c r="G18" s="87">
        <f t="shared" si="7"/>
        <v>17</v>
      </c>
      <c r="H18" s="87">
        <f t="shared" si="7"/>
        <v>4</v>
      </c>
      <c r="I18" s="18">
        <f t="shared" si="5"/>
        <v>163</v>
      </c>
      <c r="J18" s="126"/>
      <c r="K18" s="127"/>
      <c r="L18" s="127"/>
    </row>
    <row r="19" spans="1:12" x14ac:dyDescent="0.25">
      <c r="A19" s="205"/>
      <c r="B19" s="15" t="s">
        <v>162</v>
      </c>
      <c r="C19" s="19" t="s">
        <v>99</v>
      </c>
      <c r="D19" s="88">
        <v>0</v>
      </c>
      <c r="E19" s="88">
        <v>0</v>
      </c>
      <c r="F19" s="88">
        <v>0</v>
      </c>
      <c r="G19" s="88">
        <v>11</v>
      </c>
      <c r="H19" s="88">
        <v>0</v>
      </c>
      <c r="I19" s="12">
        <f t="shared" si="5"/>
        <v>11</v>
      </c>
      <c r="J19" s="126"/>
      <c r="K19" s="127"/>
      <c r="L19" s="127"/>
    </row>
    <row r="20" spans="1:12" x14ac:dyDescent="0.25">
      <c r="A20" s="205"/>
      <c r="B20" s="15" t="s">
        <v>163</v>
      </c>
      <c r="C20" s="19" t="s">
        <v>95</v>
      </c>
      <c r="D20" s="88">
        <v>59</v>
      </c>
      <c r="E20" s="88">
        <f t="shared" ref="E20:H20" si="8">E18</f>
        <v>35</v>
      </c>
      <c r="F20" s="88">
        <f t="shared" si="8"/>
        <v>41</v>
      </c>
      <c r="G20" s="88">
        <f t="shared" si="8"/>
        <v>17</v>
      </c>
      <c r="H20" s="88">
        <f t="shared" si="8"/>
        <v>4</v>
      </c>
      <c r="I20" s="12">
        <f t="shared" si="5"/>
        <v>156</v>
      </c>
      <c r="J20" s="126"/>
      <c r="K20" s="127"/>
      <c r="L20" s="127"/>
    </row>
    <row r="21" spans="1:12" x14ac:dyDescent="0.25">
      <c r="A21" s="205"/>
      <c r="B21" s="15" t="s">
        <v>164</v>
      </c>
      <c r="C21" s="19" t="s">
        <v>96</v>
      </c>
      <c r="D21" s="88">
        <v>0</v>
      </c>
      <c r="E21" s="88">
        <v>0</v>
      </c>
      <c r="F21" s="88">
        <v>0</v>
      </c>
      <c r="G21" s="88">
        <v>0</v>
      </c>
      <c r="H21" s="88">
        <v>0</v>
      </c>
      <c r="I21" s="12">
        <f t="shared" si="5"/>
        <v>0</v>
      </c>
      <c r="J21" s="126"/>
      <c r="K21" s="127"/>
      <c r="L21" s="127"/>
    </row>
    <row r="22" spans="1:12" x14ac:dyDescent="0.25">
      <c r="A22" s="205"/>
      <c r="B22" s="15" t="s">
        <v>165</v>
      </c>
      <c r="C22" s="19" t="s">
        <v>97</v>
      </c>
      <c r="D22" s="88">
        <v>0</v>
      </c>
      <c r="E22" s="88">
        <v>0</v>
      </c>
      <c r="F22" s="88">
        <v>0</v>
      </c>
      <c r="G22" s="88">
        <v>0</v>
      </c>
      <c r="H22" s="88">
        <v>0</v>
      </c>
      <c r="I22" s="12">
        <f t="shared" si="5"/>
        <v>0</v>
      </c>
      <c r="J22" s="126"/>
      <c r="K22" s="127"/>
      <c r="L22" s="127"/>
    </row>
    <row r="23" spans="1:12" x14ac:dyDescent="0.25">
      <c r="A23" s="205"/>
      <c r="B23" s="15" t="s">
        <v>166</v>
      </c>
      <c r="C23" s="19" t="s">
        <v>98</v>
      </c>
      <c r="D23" s="88">
        <v>0</v>
      </c>
      <c r="E23" s="88">
        <v>0</v>
      </c>
      <c r="F23" s="88">
        <v>0</v>
      </c>
      <c r="G23" s="88">
        <v>0</v>
      </c>
      <c r="H23" s="88">
        <v>0</v>
      </c>
      <c r="I23" s="12">
        <f t="shared" si="5"/>
        <v>0</v>
      </c>
      <c r="J23" s="126"/>
      <c r="K23" s="127"/>
      <c r="L23" s="127"/>
    </row>
    <row r="24" spans="1:12" ht="78.75" x14ac:dyDescent="0.25">
      <c r="A24" s="20"/>
      <c r="B24" s="15"/>
      <c r="C24" s="17" t="s">
        <v>271</v>
      </c>
      <c r="D24" s="87">
        <v>6</v>
      </c>
      <c r="E24" s="87">
        <v>4</v>
      </c>
      <c r="F24" s="87">
        <v>3</v>
      </c>
      <c r="G24" s="87">
        <v>2</v>
      </c>
      <c r="H24" s="87">
        <v>1</v>
      </c>
      <c r="I24" s="108">
        <f t="shared" si="5"/>
        <v>16</v>
      </c>
      <c r="J24" s="126"/>
      <c r="K24" s="127"/>
      <c r="L24" s="127"/>
    </row>
    <row r="25" spans="1:12" x14ac:dyDescent="0.25">
      <c r="A25" s="20"/>
      <c r="B25" s="15" t="s">
        <v>167</v>
      </c>
      <c r="C25" s="19" t="s">
        <v>99</v>
      </c>
      <c r="D25" s="88">
        <v>0</v>
      </c>
      <c r="E25" s="88">
        <v>0</v>
      </c>
      <c r="F25" s="88">
        <v>0</v>
      </c>
      <c r="G25" s="88">
        <v>2</v>
      </c>
      <c r="H25" s="88">
        <v>0</v>
      </c>
      <c r="I25" s="12">
        <f t="shared" si="5"/>
        <v>2</v>
      </c>
      <c r="J25" s="126"/>
      <c r="K25" s="127"/>
      <c r="L25" s="127"/>
    </row>
    <row r="26" spans="1:12" x14ac:dyDescent="0.25">
      <c r="A26" s="20"/>
      <c r="B26" s="15" t="s">
        <v>168</v>
      </c>
      <c r="C26" s="19" t="s">
        <v>95</v>
      </c>
      <c r="D26" s="88">
        <v>4</v>
      </c>
      <c r="E26" s="88">
        <v>4</v>
      </c>
      <c r="F26" s="88">
        <v>3</v>
      </c>
      <c r="G26" s="88">
        <v>2</v>
      </c>
      <c r="H26" s="88">
        <v>1</v>
      </c>
      <c r="I26" s="12">
        <f t="shared" si="5"/>
        <v>14</v>
      </c>
      <c r="J26" s="126"/>
      <c r="K26" s="127"/>
      <c r="L26" s="127"/>
    </row>
    <row r="27" spans="1:12" x14ac:dyDescent="0.25">
      <c r="A27" s="20"/>
      <c r="B27" s="15" t="s">
        <v>169</v>
      </c>
      <c r="C27" s="19" t="s">
        <v>96</v>
      </c>
      <c r="D27" s="88">
        <v>0</v>
      </c>
      <c r="E27" s="88">
        <v>0</v>
      </c>
      <c r="F27" s="88">
        <v>0</v>
      </c>
      <c r="G27" s="88">
        <v>0</v>
      </c>
      <c r="H27" s="88">
        <v>0</v>
      </c>
      <c r="I27" s="12">
        <f t="shared" si="5"/>
        <v>0</v>
      </c>
      <c r="J27" s="126"/>
      <c r="K27" s="127"/>
      <c r="L27" s="127"/>
    </row>
    <row r="28" spans="1:12" x14ac:dyDescent="0.25">
      <c r="A28" s="20"/>
      <c r="B28" s="15" t="s">
        <v>170</v>
      </c>
      <c r="C28" s="19" t="s">
        <v>97</v>
      </c>
      <c r="D28" s="88">
        <v>0</v>
      </c>
      <c r="E28" s="88">
        <v>0</v>
      </c>
      <c r="F28" s="88">
        <v>0</v>
      </c>
      <c r="G28" s="88">
        <v>0</v>
      </c>
      <c r="H28" s="88">
        <v>0</v>
      </c>
      <c r="I28" s="12">
        <f t="shared" si="5"/>
        <v>0</v>
      </c>
      <c r="J28" s="126"/>
      <c r="K28" s="127"/>
      <c r="L28" s="127"/>
    </row>
    <row r="29" spans="1:12" x14ac:dyDescent="0.25">
      <c r="A29" s="20"/>
      <c r="B29" s="15" t="s">
        <v>171</v>
      </c>
      <c r="C29" s="19" t="s">
        <v>98</v>
      </c>
      <c r="D29" s="88">
        <v>0</v>
      </c>
      <c r="E29" s="88">
        <v>0</v>
      </c>
      <c r="F29" s="88">
        <v>0</v>
      </c>
      <c r="G29" s="88">
        <v>0</v>
      </c>
      <c r="H29" s="88">
        <v>0</v>
      </c>
      <c r="I29" s="12">
        <f t="shared" si="5"/>
        <v>0</v>
      </c>
      <c r="J29" s="126"/>
      <c r="K29" s="127"/>
      <c r="L29" s="127"/>
    </row>
    <row r="30" spans="1:12" ht="84.75" customHeight="1" x14ac:dyDescent="0.25">
      <c r="A30" s="214" t="s">
        <v>103</v>
      </c>
      <c r="B30" s="15"/>
      <c r="C30" s="34" t="s">
        <v>529</v>
      </c>
      <c r="D30" s="88">
        <v>0</v>
      </c>
      <c r="E30" s="88">
        <v>0</v>
      </c>
      <c r="F30" s="88">
        <v>0</v>
      </c>
      <c r="G30" s="88">
        <v>0</v>
      </c>
      <c r="H30" s="88">
        <v>0</v>
      </c>
      <c r="I30" s="135">
        <f t="shared" si="5"/>
        <v>0</v>
      </c>
      <c r="J30" s="126"/>
      <c r="K30" s="127"/>
      <c r="L30" s="127"/>
    </row>
    <row r="31" spans="1:12" x14ac:dyDescent="0.25">
      <c r="A31" s="215"/>
      <c r="B31" s="15" t="s">
        <v>162</v>
      </c>
      <c r="C31" s="19" t="s">
        <v>101</v>
      </c>
      <c r="D31" s="88">
        <v>0</v>
      </c>
      <c r="E31" s="88">
        <v>0</v>
      </c>
      <c r="F31" s="88">
        <v>0</v>
      </c>
      <c r="G31" s="88">
        <v>0</v>
      </c>
      <c r="H31" s="88">
        <v>0</v>
      </c>
      <c r="I31" s="12">
        <f t="shared" si="5"/>
        <v>0</v>
      </c>
      <c r="J31" s="126"/>
      <c r="K31" s="127"/>
      <c r="L31" s="127"/>
    </row>
    <row r="32" spans="1:12" x14ac:dyDescent="0.25">
      <c r="A32" s="216"/>
      <c r="B32" s="15" t="s">
        <v>163</v>
      </c>
      <c r="C32" s="19" t="s">
        <v>102</v>
      </c>
      <c r="D32" s="88">
        <v>0</v>
      </c>
      <c r="E32" s="88">
        <v>0</v>
      </c>
      <c r="F32" s="88">
        <v>0</v>
      </c>
      <c r="G32" s="88">
        <v>0</v>
      </c>
      <c r="H32" s="88">
        <v>0</v>
      </c>
      <c r="I32" s="12">
        <f t="shared" si="5"/>
        <v>0</v>
      </c>
      <c r="J32" s="126"/>
      <c r="K32" s="127"/>
      <c r="L32" s="127"/>
    </row>
    <row r="33" spans="1:12" ht="78.75" x14ac:dyDescent="0.25">
      <c r="A33" s="21"/>
      <c r="B33" s="22"/>
      <c r="C33" s="34" t="s">
        <v>530</v>
      </c>
      <c r="D33" s="88">
        <v>0</v>
      </c>
      <c r="E33" s="88">
        <v>0</v>
      </c>
      <c r="F33" s="88">
        <v>0</v>
      </c>
      <c r="G33" s="88">
        <v>0</v>
      </c>
      <c r="H33" s="88">
        <v>0</v>
      </c>
      <c r="I33" s="12">
        <f t="shared" si="5"/>
        <v>0</v>
      </c>
      <c r="J33" s="126"/>
      <c r="K33" s="127"/>
      <c r="L33" s="127"/>
    </row>
    <row r="34" spans="1:12" ht="31.5" x14ac:dyDescent="0.25">
      <c r="A34" s="21"/>
      <c r="B34" s="22" t="s">
        <v>167</v>
      </c>
      <c r="C34" s="19" t="s">
        <v>580</v>
      </c>
      <c r="D34" s="88">
        <v>7</v>
      </c>
      <c r="E34" s="88">
        <v>0</v>
      </c>
      <c r="F34" s="88">
        <v>0</v>
      </c>
      <c r="G34" s="88">
        <v>0</v>
      </c>
      <c r="H34" s="88">
        <v>0</v>
      </c>
      <c r="I34" s="12">
        <f t="shared" si="5"/>
        <v>7</v>
      </c>
      <c r="J34" s="126"/>
      <c r="K34" s="127"/>
      <c r="L34" s="127"/>
    </row>
    <row r="35" spans="1:12" x14ac:dyDescent="0.25">
      <c r="A35" s="21"/>
      <c r="B35" s="22" t="s">
        <v>168</v>
      </c>
      <c r="C35" s="19" t="s">
        <v>579</v>
      </c>
      <c r="D35" s="88">
        <v>2</v>
      </c>
      <c r="E35" s="88">
        <v>0</v>
      </c>
      <c r="F35" s="88">
        <v>0</v>
      </c>
      <c r="G35" s="88">
        <v>0</v>
      </c>
      <c r="H35" s="88">
        <v>0</v>
      </c>
      <c r="I35" s="12">
        <f t="shared" si="5"/>
        <v>2</v>
      </c>
      <c r="J35" s="126"/>
      <c r="K35" s="127"/>
      <c r="L35" s="127"/>
    </row>
    <row r="36" spans="1:12" ht="47.25" x14ac:dyDescent="0.25">
      <c r="A36" s="141" t="s">
        <v>29</v>
      </c>
      <c r="B36" s="24"/>
      <c r="C36" s="142" t="s">
        <v>30</v>
      </c>
      <c r="D36" s="185"/>
      <c r="E36" s="185"/>
      <c r="F36" s="185"/>
      <c r="G36" s="185"/>
      <c r="H36" s="185"/>
      <c r="I36" s="4"/>
      <c r="J36" s="126"/>
      <c r="K36" s="127"/>
      <c r="L36" s="127"/>
    </row>
    <row r="37" spans="1:12" ht="78.75" x14ac:dyDescent="0.25">
      <c r="A37" s="214" t="s">
        <v>104</v>
      </c>
      <c r="B37" s="135" t="s">
        <v>12</v>
      </c>
      <c r="C37" s="16" t="s">
        <v>160</v>
      </c>
      <c r="D37" s="87">
        <f>D17</f>
        <v>66</v>
      </c>
      <c r="E37" s="87">
        <f t="shared" ref="E37:H37" si="9">E17</f>
        <v>35</v>
      </c>
      <c r="F37" s="87">
        <f t="shared" si="9"/>
        <v>41</v>
      </c>
      <c r="G37" s="87">
        <f t="shared" si="9"/>
        <v>17</v>
      </c>
      <c r="H37" s="87">
        <f t="shared" si="9"/>
        <v>4</v>
      </c>
      <c r="I37" s="12">
        <f t="shared" si="5"/>
        <v>163</v>
      </c>
      <c r="J37" s="126"/>
      <c r="K37" s="127"/>
      <c r="L37" s="127"/>
    </row>
    <row r="38" spans="1:12" ht="83.25" customHeight="1" x14ac:dyDescent="0.25">
      <c r="A38" s="215"/>
      <c r="B38" s="135"/>
      <c r="C38" s="16" t="s">
        <v>172</v>
      </c>
      <c r="D38" s="87">
        <f>SUM(D39:D43)</f>
        <v>66</v>
      </c>
      <c r="E38" s="87">
        <f t="shared" ref="E38:H38" si="10">SUM(E39:E43)</f>
        <v>35</v>
      </c>
      <c r="F38" s="87">
        <f t="shared" si="10"/>
        <v>41</v>
      </c>
      <c r="G38" s="87">
        <f t="shared" si="10"/>
        <v>17</v>
      </c>
      <c r="H38" s="87">
        <f t="shared" si="10"/>
        <v>4</v>
      </c>
      <c r="I38" s="108">
        <f t="shared" si="5"/>
        <v>163</v>
      </c>
      <c r="J38" s="126"/>
      <c r="K38" s="127"/>
      <c r="L38" s="127"/>
    </row>
    <row r="39" spans="1:12" x14ac:dyDescent="0.25">
      <c r="A39" s="215"/>
      <c r="B39" s="135" t="s">
        <v>162</v>
      </c>
      <c r="C39" s="19" t="s">
        <v>173</v>
      </c>
      <c r="D39" s="88">
        <v>0</v>
      </c>
      <c r="E39" s="88">
        <v>0</v>
      </c>
      <c r="F39" s="88">
        <v>0</v>
      </c>
      <c r="G39" s="88">
        <v>0</v>
      </c>
      <c r="H39" s="88">
        <v>0</v>
      </c>
      <c r="I39" s="143">
        <f>I19</f>
        <v>11</v>
      </c>
      <c r="J39" s="126"/>
      <c r="K39" s="127"/>
      <c r="L39" s="127"/>
    </row>
    <row r="40" spans="1:12" ht="49.5" customHeight="1" x14ac:dyDescent="0.25">
      <c r="A40" s="215"/>
      <c r="B40" s="135" t="s">
        <v>163</v>
      </c>
      <c r="C40" s="19" t="s">
        <v>174</v>
      </c>
      <c r="D40" s="88">
        <f>D37</f>
        <v>66</v>
      </c>
      <c r="E40" s="88">
        <f t="shared" ref="E40:H40" si="11">E37</f>
        <v>35</v>
      </c>
      <c r="F40" s="88">
        <f t="shared" si="11"/>
        <v>41</v>
      </c>
      <c r="G40" s="88">
        <f t="shared" si="11"/>
        <v>17</v>
      </c>
      <c r="H40" s="88">
        <f t="shared" si="11"/>
        <v>4</v>
      </c>
      <c r="I40" s="143">
        <f>I20</f>
        <v>156</v>
      </c>
      <c r="J40" s="126"/>
      <c r="K40" s="127"/>
      <c r="L40" s="127"/>
    </row>
    <row r="41" spans="1:12" x14ac:dyDescent="0.25">
      <c r="A41" s="215"/>
      <c r="B41" s="135" t="s">
        <v>164</v>
      </c>
      <c r="C41" s="19" t="s">
        <v>175</v>
      </c>
      <c r="D41" s="88">
        <v>0</v>
      </c>
      <c r="E41" s="88">
        <v>0</v>
      </c>
      <c r="F41" s="88">
        <v>0</v>
      </c>
      <c r="G41" s="88">
        <v>0</v>
      </c>
      <c r="H41" s="88">
        <v>0</v>
      </c>
      <c r="I41" s="143">
        <f>I21</f>
        <v>0</v>
      </c>
      <c r="J41" s="126"/>
      <c r="K41" s="127"/>
      <c r="L41" s="127"/>
    </row>
    <row r="42" spans="1:12" x14ac:dyDescent="0.25">
      <c r="A42" s="215"/>
      <c r="B42" s="135" t="s">
        <v>165</v>
      </c>
      <c r="C42" s="19" t="s">
        <v>176</v>
      </c>
      <c r="D42" s="88">
        <v>0</v>
      </c>
      <c r="E42" s="88">
        <v>0</v>
      </c>
      <c r="F42" s="88">
        <v>0</v>
      </c>
      <c r="G42" s="88">
        <v>0</v>
      </c>
      <c r="H42" s="88">
        <v>0</v>
      </c>
      <c r="I42" s="143">
        <f>I22</f>
        <v>0</v>
      </c>
      <c r="J42" s="126"/>
      <c r="K42" s="127"/>
      <c r="L42" s="127"/>
    </row>
    <row r="43" spans="1:12" ht="31.5" x14ac:dyDescent="0.25">
      <c r="A43" s="216"/>
      <c r="B43" s="135" t="s">
        <v>166</v>
      </c>
      <c r="C43" s="19" t="s">
        <v>177</v>
      </c>
      <c r="D43" s="88">
        <v>0</v>
      </c>
      <c r="E43" s="88">
        <v>0</v>
      </c>
      <c r="F43" s="88">
        <v>0</v>
      </c>
      <c r="G43" s="88">
        <v>0</v>
      </c>
      <c r="H43" s="88">
        <v>0</v>
      </c>
      <c r="I43" s="143">
        <f>I23</f>
        <v>0</v>
      </c>
      <c r="J43" s="126"/>
      <c r="K43" s="127"/>
      <c r="L43" s="127"/>
    </row>
    <row r="44" spans="1:12" ht="47.25" x14ac:dyDescent="0.25">
      <c r="A44" s="144" t="s">
        <v>32</v>
      </c>
      <c r="B44" s="145"/>
      <c r="C44" s="142" t="s">
        <v>31</v>
      </c>
      <c r="D44" s="185"/>
      <c r="E44" s="185"/>
      <c r="F44" s="185"/>
      <c r="G44" s="185"/>
      <c r="H44" s="185"/>
      <c r="I44" s="4"/>
      <c r="J44" s="126"/>
      <c r="K44" s="127"/>
      <c r="L44" s="127"/>
    </row>
    <row r="45" spans="1:12" ht="78.75" x14ac:dyDescent="0.25">
      <c r="A45" s="199" t="s">
        <v>7</v>
      </c>
      <c r="B45" s="135" t="s">
        <v>12</v>
      </c>
      <c r="C45" s="16" t="s">
        <v>178</v>
      </c>
      <c r="D45" s="88">
        <f>D17</f>
        <v>66</v>
      </c>
      <c r="E45" s="88">
        <f t="shared" ref="E45:H45" si="12">E17</f>
        <v>35</v>
      </c>
      <c r="F45" s="88">
        <f t="shared" si="12"/>
        <v>41</v>
      </c>
      <c r="G45" s="88">
        <f t="shared" si="12"/>
        <v>17</v>
      </c>
      <c r="H45" s="88">
        <f t="shared" si="12"/>
        <v>4</v>
      </c>
      <c r="I45" s="143">
        <f>$I$37</f>
        <v>163</v>
      </c>
      <c r="J45" s="126"/>
      <c r="K45" s="127"/>
      <c r="L45" s="127"/>
    </row>
    <row r="46" spans="1:12" ht="110.25" x14ac:dyDescent="0.25">
      <c r="A46" s="199"/>
      <c r="B46" s="135" t="s">
        <v>180</v>
      </c>
      <c r="C46" s="16" t="s">
        <v>179</v>
      </c>
      <c r="D46" s="87">
        <v>11</v>
      </c>
      <c r="E46" s="87">
        <v>6</v>
      </c>
      <c r="F46" s="87">
        <v>5</v>
      </c>
      <c r="G46" s="87">
        <v>4</v>
      </c>
      <c r="H46" s="87">
        <v>2</v>
      </c>
      <c r="I46" s="12">
        <f t="shared" ref="I46" si="13">SUM(D46:H46)</f>
        <v>28</v>
      </c>
      <c r="J46" s="126"/>
      <c r="K46" s="127"/>
      <c r="L46" s="127"/>
    </row>
    <row r="47" spans="1:12" ht="110.25" x14ac:dyDescent="0.25">
      <c r="A47" s="214" t="s">
        <v>111</v>
      </c>
      <c r="B47" s="135" t="s">
        <v>180</v>
      </c>
      <c r="C47" s="16" t="s">
        <v>181</v>
      </c>
      <c r="D47" s="87">
        <f t="shared" ref="D47:E47" si="14">D46</f>
        <v>11</v>
      </c>
      <c r="E47" s="87">
        <f t="shared" si="14"/>
        <v>6</v>
      </c>
      <c r="F47" s="87">
        <f>F46</f>
        <v>5</v>
      </c>
      <c r="G47" s="87">
        <f t="shared" ref="G47:H47" si="15">G46</f>
        <v>4</v>
      </c>
      <c r="H47" s="87">
        <f t="shared" si="15"/>
        <v>2</v>
      </c>
      <c r="I47" s="143">
        <f>I46</f>
        <v>28</v>
      </c>
      <c r="J47" s="126"/>
      <c r="K47" s="127"/>
      <c r="L47" s="127"/>
    </row>
    <row r="48" spans="1:12" x14ac:dyDescent="0.25">
      <c r="A48" s="215"/>
      <c r="B48" s="135" t="s">
        <v>182</v>
      </c>
      <c r="C48" s="19" t="s">
        <v>105</v>
      </c>
      <c r="D48" s="88">
        <v>8</v>
      </c>
      <c r="E48" s="88">
        <v>6</v>
      </c>
      <c r="F48" s="88">
        <v>5</v>
      </c>
      <c r="G48" s="88">
        <v>4</v>
      </c>
      <c r="H48" s="88">
        <v>2</v>
      </c>
      <c r="I48" s="12">
        <f t="shared" ref="I48:I69" si="16">SUM(D48:H48)</f>
        <v>25</v>
      </c>
      <c r="J48" s="126"/>
      <c r="K48" s="127"/>
      <c r="L48" s="127"/>
    </row>
    <row r="49" spans="1:12" x14ac:dyDescent="0.25">
      <c r="A49" s="215"/>
      <c r="B49" s="135" t="s">
        <v>183</v>
      </c>
      <c r="C49" s="19" t="s">
        <v>106</v>
      </c>
      <c r="D49" s="88">
        <v>0</v>
      </c>
      <c r="E49" s="88">
        <v>0</v>
      </c>
      <c r="F49" s="88">
        <v>1</v>
      </c>
      <c r="G49" s="88">
        <v>0</v>
      </c>
      <c r="H49" s="88">
        <v>0</v>
      </c>
      <c r="I49" s="12">
        <f t="shared" si="16"/>
        <v>1</v>
      </c>
      <c r="J49" s="126"/>
      <c r="K49" s="127"/>
      <c r="L49" s="127"/>
    </row>
    <row r="50" spans="1:12" x14ac:dyDescent="0.25">
      <c r="A50" s="215"/>
      <c r="B50" s="135" t="s">
        <v>184</v>
      </c>
      <c r="C50" s="19" t="s">
        <v>107</v>
      </c>
      <c r="D50" s="88">
        <v>0</v>
      </c>
      <c r="E50" s="88">
        <v>0</v>
      </c>
      <c r="F50" s="88">
        <v>1</v>
      </c>
      <c r="G50" s="88">
        <v>1</v>
      </c>
      <c r="H50" s="88">
        <v>0</v>
      </c>
      <c r="I50" s="12">
        <f t="shared" si="16"/>
        <v>2</v>
      </c>
      <c r="J50" s="126"/>
      <c r="K50" s="127"/>
      <c r="L50" s="127"/>
    </row>
    <row r="51" spans="1:12" x14ac:dyDescent="0.25">
      <c r="A51" s="215"/>
      <c r="B51" s="135" t="s">
        <v>185</v>
      </c>
      <c r="C51" s="19" t="s">
        <v>108</v>
      </c>
      <c r="D51" s="88">
        <v>1</v>
      </c>
      <c r="E51" s="88">
        <v>0</v>
      </c>
      <c r="F51" s="88">
        <v>1</v>
      </c>
      <c r="G51" s="88">
        <v>0</v>
      </c>
      <c r="H51" s="88">
        <v>0</v>
      </c>
      <c r="I51" s="12">
        <f t="shared" si="16"/>
        <v>2</v>
      </c>
      <c r="J51" s="126"/>
      <c r="K51" s="127"/>
      <c r="L51" s="127"/>
    </row>
    <row r="52" spans="1:12" x14ac:dyDescent="0.25">
      <c r="A52" s="215"/>
      <c r="B52" s="135" t="s">
        <v>186</v>
      </c>
      <c r="C52" s="19" t="s">
        <v>90</v>
      </c>
      <c r="D52" s="88">
        <v>1</v>
      </c>
      <c r="E52" s="88">
        <v>0</v>
      </c>
      <c r="F52" s="88">
        <v>0</v>
      </c>
      <c r="G52" s="88">
        <v>1</v>
      </c>
      <c r="H52" s="88">
        <v>0</v>
      </c>
      <c r="I52" s="12">
        <f t="shared" si="16"/>
        <v>2</v>
      </c>
      <c r="J52" s="126"/>
      <c r="K52" s="127"/>
      <c r="L52" s="127"/>
    </row>
    <row r="53" spans="1:12" x14ac:dyDescent="0.25">
      <c r="A53" s="215"/>
      <c r="B53" s="135" t="s">
        <v>187</v>
      </c>
      <c r="C53" s="19" t="s">
        <v>88</v>
      </c>
      <c r="D53" s="88">
        <v>0</v>
      </c>
      <c r="E53" s="88">
        <v>0</v>
      </c>
      <c r="F53" s="88">
        <v>0</v>
      </c>
      <c r="G53" s="88">
        <v>0</v>
      </c>
      <c r="H53" s="88">
        <v>0</v>
      </c>
      <c r="I53" s="12">
        <f t="shared" si="16"/>
        <v>0</v>
      </c>
      <c r="J53" s="126"/>
      <c r="K53" s="127"/>
      <c r="L53" s="127"/>
    </row>
    <row r="54" spans="1:12" x14ac:dyDescent="0.25">
      <c r="A54" s="215"/>
      <c r="B54" s="135" t="s">
        <v>188</v>
      </c>
      <c r="C54" s="19" t="s">
        <v>89</v>
      </c>
      <c r="D54" s="88">
        <v>0</v>
      </c>
      <c r="E54" s="88">
        <v>0</v>
      </c>
      <c r="F54" s="88">
        <v>0</v>
      </c>
      <c r="G54" s="88">
        <v>1</v>
      </c>
      <c r="H54" s="88">
        <v>0</v>
      </c>
      <c r="I54" s="12">
        <f t="shared" si="16"/>
        <v>1</v>
      </c>
      <c r="J54" s="126"/>
      <c r="K54" s="127"/>
      <c r="L54" s="127"/>
    </row>
    <row r="55" spans="1:12" x14ac:dyDescent="0.25">
      <c r="A55" s="215"/>
      <c r="B55" s="135" t="s">
        <v>189</v>
      </c>
      <c r="C55" s="19" t="s">
        <v>91</v>
      </c>
      <c r="D55" s="88">
        <v>1</v>
      </c>
      <c r="E55" s="88">
        <v>0</v>
      </c>
      <c r="F55" s="88">
        <v>0</v>
      </c>
      <c r="G55" s="88">
        <v>0</v>
      </c>
      <c r="H55" s="88">
        <v>0</v>
      </c>
      <c r="I55" s="12">
        <f t="shared" si="16"/>
        <v>1</v>
      </c>
      <c r="J55" s="126"/>
      <c r="K55" s="127"/>
      <c r="L55" s="127"/>
    </row>
    <row r="56" spans="1:12" x14ac:dyDescent="0.25">
      <c r="A56" s="215"/>
      <c r="B56" s="135" t="s">
        <v>190</v>
      </c>
      <c r="C56" s="19" t="s">
        <v>109</v>
      </c>
      <c r="D56" s="183">
        <v>0</v>
      </c>
      <c r="E56" s="183">
        <v>0</v>
      </c>
      <c r="F56" s="183">
        <v>0</v>
      </c>
      <c r="G56" s="183">
        <v>0</v>
      </c>
      <c r="H56" s="183">
        <v>0</v>
      </c>
      <c r="I56" s="12">
        <f t="shared" si="16"/>
        <v>0</v>
      </c>
      <c r="J56" s="126"/>
      <c r="K56" s="127"/>
      <c r="L56" s="127"/>
    </row>
    <row r="57" spans="1:12" x14ac:dyDescent="0.25">
      <c r="A57" s="215"/>
      <c r="B57" s="135" t="s">
        <v>191</v>
      </c>
      <c r="C57" s="19" t="s">
        <v>110</v>
      </c>
      <c r="D57" s="183">
        <v>0</v>
      </c>
      <c r="E57" s="183">
        <v>0</v>
      </c>
      <c r="F57" s="183">
        <v>0</v>
      </c>
      <c r="G57" s="183">
        <v>4</v>
      </c>
      <c r="H57" s="183">
        <v>0</v>
      </c>
      <c r="I57" s="12">
        <f t="shared" si="16"/>
        <v>4</v>
      </c>
      <c r="J57" s="126"/>
      <c r="K57" s="127"/>
      <c r="L57" s="127"/>
    </row>
    <row r="58" spans="1:12" ht="126" x14ac:dyDescent="0.25">
      <c r="A58" s="199" t="s">
        <v>112</v>
      </c>
      <c r="B58" s="135" t="s">
        <v>8</v>
      </c>
      <c r="C58" s="16" t="s">
        <v>531</v>
      </c>
      <c r="D58" s="191" t="s">
        <v>581</v>
      </c>
      <c r="E58" s="191" t="s">
        <v>582</v>
      </c>
      <c r="F58" s="191" t="s">
        <v>583</v>
      </c>
      <c r="G58" s="191" t="s">
        <v>577</v>
      </c>
      <c r="H58" s="193">
        <v>1036363.18</v>
      </c>
      <c r="I58" s="12">
        <f t="shared" si="16"/>
        <v>1036363.18</v>
      </c>
      <c r="J58" s="126"/>
      <c r="K58" s="146"/>
      <c r="L58" s="127"/>
    </row>
    <row r="59" spans="1:12" ht="141.75" x14ac:dyDescent="0.25">
      <c r="A59" s="199"/>
      <c r="B59" s="135" t="s">
        <v>9</v>
      </c>
      <c r="C59" s="16" t="s">
        <v>532</v>
      </c>
      <c r="D59" s="186"/>
      <c r="E59" s="186"/>
      <c r="F59" s="186"/>
      <c r="G59" s="186"/>
      <c r="H59" s="186"/>
      <c r="I59" s="12"/>
      <c r="J59" s="126"/>
      <c r="K59" s="147"/>
      <c r="L59" s="127"/>
    </row>
    <row r="60" spans="1:12" ht="94.5" x14ac:dyDescent="0.25">
      <c r="A60" s="199"/>
      <c r="B60" s="135" t="s">
        <v>194</v>
      </c>
      <c r="C60" s="16" t="s">
        <v>192</v>
      </c>
      <c r="D60" s="192">
        <v>11</v>
      </c>
      <c r="E60" s="192">
        <v>6</v>
      </c>
      <c r="F60" s="192">
        <v>6</v>
      </c>
      <c r="G60" s="192">
        <v>4</v>
      </c>
      <c r="H60" s="192">
        <v>2</v>
      </c>
      <c r="I60" s="12">
        <f t="shared" si="16"/>
        <v>29</v>
      </c>
      <c r="J60" s="126"/>
      <c r="K60" s="127"/>
      <c r="L60" s="127"/>
    </row>
    <row r="61" spans="1:12" ht="110.25" x14ac:dyDescent="0.25">
      <c r="A61" s="199"/>
      <c r="B61" s="135" t="s">
        <v>195</v>
      </c>
      <c r="C61" s="16" t="s">
        <v>193</v>
      </c>
      <c r="D61" s="186"/>
      <c r="E61" s="186"/>
      <c r="F61" s="186"/>
      <c r="G61" s="186"/>
      <c r="H61" s="186"/>
      <c r="I61" s="12">
        <f t="shared" si="16"/>
        <v>0</v>
      </c>
      <c r="J61" s="126"/>
      <c r="K61" s="127"/>
      <c r="L61" s="127"/>
    </row>
    <row r="62" spans="1:12" ht="31.5" x14ac:dyDescent="0.25">
      <c r="A62" s="144" t="s">
        <v>33</v>
      </c>
      <c r="B62" s="145"/>
      <c r="C62" s="142" t="s">
        <v>34</v>
      </c>
      <c r="D62" s="185"/>
      <c r="E62" s="185"/>
      <c r="F62" s="185"/>
      <c r="G62" s="185"/>
      <c r="H62" s="185"/>
      <c r="I62" s="4"/>
      <c r="J62" s="126"/>
      <c r="K62" s="127"/>
      <c r="L62" s="127"/>
    </row>
    <row r="63" spans="1:12" ht="69" customHeight="1" x14ac:dyDescent="0.25">
      <c r="A63" s="199" t="s">
        <v>10</v>
      </c>
      <c r="B63" s="135" t="s">
        <v>35</v>
      </c>
      <c r="C63" s="16" t="s">
        <v>196</v>
      </c>
      <c r="D63" s="87">
        <v>1170.9000000000001</v>
      </c>
      <c r="E63" s="87">
        <v>606.20000000000005</v>
      </c>
      <c r="F63" s="87">
        <v>845.1</v>
      </c>
      <c r="G63" s="87">
        <v>331.9</v>
      </c>
      <c r="H63" s="87">
        <v>84</v>
      </c>
      <c r="I63" s="12">
        <f t="shared" si="16"/>
        <v>3038.1000000000004</v>
      </c>
      <c r="J63" s="126"/>
      <c r="K63" s="127"/>
      <c r="L63" s="127"/>
    </row>
    <row r="64" spans="1:12" ht="47.25" x14ac:dyDescent="0.25">
      <c r="A64" s="199"/>
      <c r="B64" s="135" t="s">
        <v>6</v>
      </c>
      <c r="C64" s="16" t="s">
        <v>197</v>
      </c>
      <c r="D64" s="87">
        <f>D17</f>
        <v>66</v>
      </c>
      <c r="E64" s="87">
        <f t="shared" ref="E64:H64" si="17">E17</f>
        <v>35</v>
      </c>
      <c r="F64" s="87">
        <f t="shared" si="17"/>
        <v>41</v>
      </c>
      <c r="G64" s="87">
        <f t="shared" si="17"/>
        <v>17</v>
      </c>
      <c r="H64" s="87">
        <f t="shared" si="17"/>
        <v>4</v>
      </c>
      <c r="I64" s="143">
        <f>$I$37</f>
        <v>163</v>
      </c>
      <c r="J64" s="126"/>
      <c r="K64" s="127"/>
      <c r="L64" s="127"/>
    </row>
    <row r="65" spans="1:12" ht="63" x14ac:dyDescent="0.25">
      <c r="A65" s="195" t="s">
        <v>11</v>
      </c>
      <c r="B65" s="135" t="s">
        <v>199</v>
      </c>
      <c r="C65" s="31" t="s">
        <v>533</v>
      </c>
      <c r="D65" s="88">
        <v>1</v>
      </c>
      <c r="E65" s="88">
        <v>1</v>
      </c>
      <c r="F65" s="88">
        <v>1</v>
      </c>
      <c r="G65" s="88">
        <v>1</v>
      </c>
      <c r="H65" s="183">
        <v>1</v>
      </c>
      <c r="I65" s="12">
        <f t="shared" si="16"/>
        <v>5</v>
      </c>
      <c r="J65" s="126"/>
      <c r="K65" s="127"/>
      <c r="L65" s="127"/>
    </row>
    <row r="66" spans="1:12" ht="47.25" x14ac:dyDescent="0.25">
      <c r="A66" s="195"/>
      <c r="B66" s="149" t="s">
        <v>12</v>
      </c>
      <c r="C66" s="31" t="s">
        <v>198</v>
      </c>
      <c r="D66" s="88">
        <v>1</v>
      </c>
      <c r="E66" s="88">
        <v>1</v>
      </c>
      <c r="F66" s="88">
        <v>1</v>
      </c>
      <c r="G66" s="88">
        <v>1</v>
      </c>
      <c r="H66" s="183">
        <v>0</v>
      </c>
      <c r="I66" s="12">
        <f t="shared" si="16"/>
        <v>4</v>
      </c>
      <c r="J66" s="126"/>
      <c r="K66" s="127"/>
      <c r="L66" s="127"/>
    </row>
    <row r="67" spans="1:12" ht="47.25" x14ac:dyDescent="0.25">
      <c r="A67" s="195" t="s">
        <v>13</v>
      </c>
      <c r="B67" s="135" t="s">
        <v>14</v>
      </c>
      <c r="C67" s="31" t="s">
        <v>534</v>
      </c>
      <c r="D67" s="88">
        <v>1</v>
      </c>
      <c r="E67" s="88">
        <v>0</v>
      </c>
      <c r="F67" s="88">
        <v>1</v>
      </c>
      <c r="G67" s="88">
        <v>0</v>
      </c>
      <c r="H67" s="183">
        <v>1</v>
      </c>
      <c r="I67" s="12">
        <f t="shared" si="16"/>
        <v>3</v>
      </c>
      <c r="J67" s="126"/>
      <c r="K67" s="127"/>
      <c r="L67" s="127"/>
    </row>
    <row r="68" spans="1:12" ht="47.25" x14ac:dyDescent="0.25">
      <c r="A68" s="195"/>
      <c r="B68" s="149" t="s">
        <v>12</v>
      </c>
      <c r="C68" s="31" t="s">
        <v>198</v>
      </c>
      <c r="D68" s="88">
        <v>1</v>
      </c>
      <c r="E68" s="88">
        <v>1</v>
      </c>
      <c r="F68" s="88">
        <v>1</v>
      </c>
      <c r="G68" s="88">
        <v>1</v>
      </c>
      <c r="H68" s="88">
        <v>0</v>
      </c>
      <c r="I68" s="143">
        <f>$I$66</f>
        <v>4</v>
      </c>
      <c r="J68" s="126"/>
      <c r="K68" s="127"/>
      <c r="L68" s="127"/>
    </row>
    <row r="69" spans="1:12" ht="63" x14ac:dyDescent="0.25">
      <c r="A69" s="195" t="s">
        <v>15</v>
      </c>
      <c r="B69" s="135" t="s">
        <v>16</v>
      </c>
      <c r="C69" s="31" t="s">
        <v>535</v>
      </c>
      <c r="D69" s="88">
        <v>0</v>
      </c>
      <c r="E69" s="88">
        <v>0</v>
      </c>
      <c r="F69" s="88">
        <v>0</v>
      </c>
      <c r="G69" s="88">
        <v>0</v>
      </c>
      <c r="H69" s="88">
        <v>1</v>
      </c>
      <c r="I69" s="12">
        <f t="shared" si="16"/>
        <v>1</v>
      </c>
      <c r="J69" s="126"/>
      <c r="K69" s="127"/>
      <c r="L69" s="127"/>
    </row>
    <row r="70" spans="1:12" ht="63" x14ac:dyDescent="0.25">
      <c r="A70" s="195"/>
      <c r="B70" s="135" t="s">
        <v>6</v>
      </c>
      <c r="C70" s="31" t="s">
        <v>200</v>
      </c>
      <c r="D70" s="88">
        <f>D8</f>
        <v>59</v>
      </c>
      <c r="E70" s="88">
        <f t="shared" ref="E70:H70" si="18">E8</f>
        <v>24</v>
      </c>
      <c r="F70" s="88">
        <f t="shared" si="18"/>
        <v>32</v>
      </c>
      <c r="G70" s="88">
        <f t="shared" si="18"/>
        <v>11</v>
      </c>
      <c r="H70" s="88">
        <f t="shared" si="18"/>
        <v>3</v>
      </c>
      <c r="I70" s="143">
        <f>SUM(D70:H70)</f>
        <v>129</v>
      </c>
      <c r="J70" s="126"/>
      <c r="K70" s="127"/>
      <c r="L70" s="127"/>
    </row>
    <row r="71" spans="1:12" ht="31.5" x14ac:dyDescent="0.25">
      <c r="A71" s="144" t="s">
        <v>36</v>
      </c>
      <c r="B71" s="145"/>
      <c r="C71" s="142" t="s">
        <v>37</v>
      </c>
      <c r="D71" s="185"/>
      <c r="E71" s="185"/>
      <c r="F71" s="185"/>
      <c r="G71" s="185"/>
      <c r="H71" s="185"/>
      <c r="I71" s="4"/>
      <c r="J71" s="126"/>
      <c r="K71" s="127"/>
      <c r="L71" s="127"/>
    </row>
    <row r="72" spans="1:12" ht="110.25" x14ac:dyDescent="0.25">
      <c r="A72" s="195" t="s">
        <v>17</v>
      </c>
      <c r="B72" s="135" t="s">
        <v>201</v>
      </c>
      <c r="C72" s="34" t="s">
        <v>536</v>
      </c>
      <c r="D72" s="88">
        <v>0</v>
      </c>
      <c r="E72" s="88">
        <v>0</v>
      </c>
      <c r="F72" s="88">
        <v>0</v>
      </c>
      <c r="G72" s="88">
        <v>0</v>
      </c>
      <c r="H72" s="88">
        <v>0</v>
      </c>
      <c r="I72" s="12">
        <f t="shared" ref="I72" si="19">SUM(D72:H72)</f>
        <v>0</v>
      </c>
      <c r="J72" s="126"/>
      <c r="K72" s="127"/>
      <c r="L72" s="127"/>
    </row>
    <row r="73" spans="1:12" ht="78.75" x14ac:dyDescent="0.25">
      <c r="A73" s="195"/>
      <c r="B73" s="135" t="s">
        <v>12</v>
      </c>
      <c r="C73" s="34" t="s">
        <v>160</v>
      </c>
      <c r="D73" s="88">
        <f>D17</f>
        <v>66</v>
      </c>
      <c r="E73" s="88">
        <f t="shared" ref="E73:H73" si="20">E17</f>
        <v>35</v>
      </c>
      <c r="F73" s="88">
        <f t="shared" si="20"/>
        <v>41</v>
      </c>
      <c r="G73" s="88">
        <f t="shared" si="20"/>
        <v>17</v>
      </c>
      <c r="H73" s="88">
        <f t="shared" si="20"/>
        <v>4</v>
      </c>
      <c r="I73" s="143">
        <f>$I$37</f>
        <v>163</v>
      </c>
      <c r="J73" s="126"/>
      <c r="K73" s="127"/>
      <c r="L73" s="127"/>
    </row>
    <row r="74" spans="1:12" ht="94.5" x14ac:dyDescent="0.25">
      <c r="A74" s="196" t="s">
        <v>18</v>
      </c>
      <c r="B74" s="135" t="s">
        <v>202</v>
      </c>
      <c r="C74" s="34" t="s">
        <v>537</v>
      </c>
      <c r="D74" s="88">
        <v>0</v>
      </c>
      <c r="E74" s="88">
        <v>0</v>
      </c>
      <c r="F74" s="88">
        <v>0</v>
      </c>
      <c r="G74" s="88">
        <v>0</v>
      </c>
      <c r="H74" s="88">
        <v>0</v>
      </c>
      <c r="I74" s="12">
        <f t="shared" ref="I74" si="21">SUM(D74:H74)</f>
        <v>0</v>
      </c>
      <c r="J74" s="126"/>
      <c r="K74" s="127"/>
      <c r="L74" s="127"/>
    </row>
    <row r="75" spans="1:12" ht="78.75" x14ac:dyDescent="0.25">
      <c r="A75" s="195"/>
      <c r="B75" s="135" t="s">
        <v>12</v>
      </c>
      <c r="C75" s="34" t="s">
        <v>160</v>
      </c>
      <c r="D75" s="88">
        <f>D17</f>
        <v>66</v>
      </c>
      <c r="E75" s="88">
        <f t="shared" ref="E75:H75" si="22">E17</f>
        <v>35</v>
      </c>
      <c r="F75" s="88">
        <f t="shared" si="22"/>
        <v>41</v>
      </c>
      <c r="G75" s="88">
        <f t="shared" si="22"/>
        <v>17</v>
      </c>
      <c r="H75" s="88">
        <f t="shared" si="22"/>
        <v>4</v>
      </c>
      <c r="I75" s="143">
        <f>$I$37</f>
        <v>163</v>
      </c>
      <c r="J75" s="126"/>
      <c r="K75" s="127"/>
      <c r="L75" s="127"/>
    </row>
    <row r="76" spans="1:12" ht="94.5" x14ac:dyDescent="0.25">
      <c r="A76" s="206" t="s">
        <v>82</v>
      </c>
      <c r="B76" s="150" t="s">
        <v>201</v>
      </c>
      <c r="C76" s="151" t="s">
        <v>538</v>
      </c>
      <c r="D76" s="93">
        <v>0</v>
      </c>
      <c r="E76" s="93">
        <v>0</v>
      </c>
      <c r="F76" s="93">
        <v>0</v>
      </c>
      <c r="G76" s="93">
        <v>0</v>
      </c>
      <c r="H76" s="187">
        <v>0</v>
      </c>
      <c r="I76" s="208"/>
      <c r="J76" s="152"/>
      <c r="K76" s="127"/>
      <c r="L76" s="127"/>
    </row>
    <row r="77" spans="1:12" ht="63" x14ac:dyDescent="0.25">
      <c r="A77" s="207"/>
      <c r="B77" s="153" t="s">
        <v>373</v>
      </c>
      <c r="C77" s="151" t="s">
        <v>539</v>
      </c>
      <c r="D77" s="89">
        <v>0</v>
      </c>
      <c r="E77" s="89">
        <v>0</v>
      </c>
      <c r="F77" s="89">
        <v>0</v>
      </c>
      <c r="G77" s="89">
        <v>0</v>
      </c>
      <c r="H77" s="188">
        <v>0</v>
      </c>
      <c r="I77" s="209"/>
      <c r="J77" s="127"/>
      <c r="K77" s="127"/>
      <c r="L77" s="127"/>
    </row>
    <row r="78" spans="1:12" x14ac:dyDescent="0.25">
      <c r="A78" s="207"/>
      <c r="B78" s="153" t="s">
        <v>203</v>
      </c>
      <c r="C78" s="55" t="s">
        <v>380</v>
      </c>
      <c r="D78" s="89">
        <v>0</v>
      </c>
      <c r="E78" s="89">
        <v>0</v>
      </c>
      <c r="F78" s="89">
        <v>0</v>
      </c>
      <c r="G78" s="89">
        <v>0</v>
      </c>
      <c r="H78" s="188">
        <v>0</v>
      </c>
      <c r="I78" s="209"/>
      <c r="J78" s="127"/>
      <c r="K78" s="127"/>
      <c r="L78" s="127"/>
    </row>
    <row r="79" spans="1:12" x14ac:dyDescent="0.25">
      <c r="A79" s="207"/>
      <c r="B79" s="153" t="s">
        <v>204</v>
      </c>
      <c r="C79" s="58" t="s">
        <v>113</v>
      </c>
      <c r="D79" s="89">
        <v>0</v>
      </c>
      <c r="E79" s="89">
        <v>0</v>
      </c>
      <c r="F79" s="89">
        <v>0</v>
      </c>
      <c r="G79" s="89">
        <v>0</v>
      </c>
      <c r="H79" s="188">
        <v>0</v>
      </c>
      <c r="I79" s="209"/>
      <c r="J79" s="127"/>
      <c r="K79" s="127"/>
      <c r="L79" s="127"/>
    </row>
    <row r="80" spans="1:12" x14ac:dyDescent="0.25">
      <c r="A80" s="207"/>
      <c r="B80" s="153" t="s">
        <v>205</v>
      </c>
      <c r="C80" s="58" t="s">
        <v>114</v>
      </c>
      <c r="D80" s="89">
        <v>0</v>
      </c>
      <c r="E80" s="89">
        <v>0</v>
      </c>
      <c r="F80" s="89">
        <v>0</v>
      </c>
      <c r="G80" s="89">
        <v>0</v>
      </c>
      <c r="H80" s="188">
        <v>0</v>
      </c>
      <c r="I80" s="209"/>
      <c r="J80" s="127"/>
      <c r="K80" s="127"/>
      <c r="L80" s="127"/>
    </row>
    <row r="81" spans="1:12" x14ac:dyDescent="0.25">
      <c r="A81" s="207"/>
      <c r="B81" s="153" t="s">
        <v>206</v>
      </c>
      <c r="C81" s="58" t="s">
        <v>115</v>
      </c>
      <c r="D81" s="89">
        <v>0</v>
      </c>
      <c r="E81" s="89">
        <v>0</v>
      </c>
      <c r="F81" s="89">
        <v>0</v>
      </c>
      <c r="G81" s="89">
        <v>0</v>
      </c>
      <c r="H81" s="188">
        <v>0</v>
      </c>
      <c r="I81" s="209"/>
      <c r="J81" s="127"/>
      <c r="K81" s="127"/>
      <c r="L81" s="127"/>
    </row>
    <row r="82" spans="1:12" x14ac:dyDescent="0.25">
      <c r="A82" s="207"/>
      <c r="B82" s="153" t="s">
        <v>207</v>
      </c>
      <c r="C82" s="58" t="s">
        <v>243</v>
      </c>
      <c r="D82" s="89">
        <v>0</v>
      </c>
      <c r="E82" s="89">
        <v>0</v>
      </c>
      <c r="F82" s="89">
        <v>0</v>
      </c>
      <c r="G82" s="89">
        <v>0</v>
      </c>
      <c r="H82" s="188">
        <v>0</v>
      </c>
      <c r="I82" s="209"/>
      <c r="J82" s="127"/>
      <c r="K82" s="127"/>
      <c r="L82" s="127"/>
    </row>
    <row r="83" spans="1:12" x14ac:dyDescent="0.25">
      <c r="A83" s="207"/>
      <c r="B83" s="153" t="s">
        <v>208</v>
      </c>
      <c r="C83" s="58" t="s">
        <v>86</v>
      </c>
      <c r="D83" s="89">
        <v>0</v>
      </c>
      <c r="E83" s="89">
        <v>0</v>
      </c>
      <c r="F83" s="89">
        <v>0</v>
      </c>
      <c r="G83" s="89">
        <v>0</v>
      </c>
      <c r="H83" s="188">
        <v>0</v>
      </c>
      <c r="I83" s="209"/>
      <c r="J83" s="127"/>
      <c r="K83" s="127"/>
      <c r="L83" s="127"/>
    </row>
    <row r="84" spans="1:12" x14ac:dyDescent="0.25">
      <c r="A84" s="207"/>
      <c r="B84" s="153" t="s">
        <v>209</v>
      </c>
      <c r="C84" s="58" t="s">
        <v>87</v>
      </c>
      <c r="D84" s="89">
        <v>0</v>
      </c>
      <c r="E84" s="89">
        <v>0</v>
      </c>
      <c r="F84" s="89">
        <v>0</v>
      </c>
      <c r="G84" s="89">
        <v>0</v>
      </c>
      <c r="H84" s="188">
        <v>0</v>
      </c>
      <c r="I84" s="209"/>
      <c r="J84" s="127"/>
      <c r="K84" s="127"/>
      <c r="L84" s="127"/>
    </row>
    <row r="85" spans="1:12" x14ac:dyDescent="0.25">
      <c r="A85" s="207"/>
      <c r="B85" s="153" t="s">
        <v>210</v>
      </c>
      <c r="C85" s="58" t="s">
        <v>244</v>
      </c>
      <c r="D85" s="89">
        <v>0</v>
      </c>
      <c r="E85" s="89">
        <v>0</v>
      </c>
      <c r="F85" s="89">
        <v>0</v>
      </c>
      <c r="G85" s="89">
        <v>0</v>
      </c>
      <c r="H85" s="188">
        <v>0</v>
      </c>
      <c r="I85" s="209"/>
      <c r="J85" s="127"/>
      <c r="K85" s="127"/>
      <c r="L85" s="127"/>
    </row>
    <row r="86" spans="1:12" x14ac:dyDescent="0.25">
      <c r="A86" s="207"/>
      <c r="B86" s="153" t="s">
        <v>211</v>
      </c>
      <c r="C86" s="58" t="s">
        <v>245</v>
      </c>
      <c r="D86" s="89">
        <v>0</v>
      </c>
      <c r="E86" s="89">
        <v>0</v>
      </c>
      <c r="F86" s="89">
        <v>0</v>
      </c>
      <c r="G86" s="89">
        <v>0</v>
      </c>
      <c r="H86" s="188">
        <v>0</v>
      </c>
      <c r="I86" s="209"/>
      <c r="J86" s="127"/>
      <c r="K86" s="127"/>
      <c r="L86" s="127"/>
    </row>
    <row r="87" spans="1:12" ht="31.5" x14ac:dyDescent="0.25">
      <c r="A87" s="207"/>
      <c r="B87" s="153" t="s">
        <v>212</v>
      </c>
      <c r="C87" s="83" t="s">
        <v>246</v>
      </c>
      <c r="D87" s="90">
        <v>0</v>
      </c>
      <c r="E87" s="90">
        <v>0</v>
      </c>
      <c r="F87" s="90">
        <v>0</v>
      </c>
      <c r="G87" s="90">
        <v>0</v>
      </c>
      <c r="H87" s="189">
        <v>0</v>
      </c>
      <c r="I87" s="209"/>
      <c r="J87" s="127"/>
      <c r="K87" s="127"/>
      <c r="L87" s="127"/>
    </row>
    <row r="88" spans="1:12" x14ac:dyDescent="0.25">
      <c r="A88" s="207"/>
      <c r="B88" s="153" t="s">
        <v>374</v>
      </c>
      <c r="C88" s="58" t="s">
        <v>247</v>
      </c>
      <c r="D88" s="89">
        <v>0</v>
      </c>
      <c r="E88" s="89">
        <v>0</v>
      </c>
      <c r="F88" s="89">
        <v>0</v>
      </c>
      <c r="G88" s="89">
        <v>0</v>
      </c>
      <c r="H88" s="188">
        <v>0</v>
      </c>
      <c r="I88" s="209"/>
      <c r="J88" s="126"/>
      <c r="K88" s="127"/>
      <c r="L88" s="127"/>
    </row>
    <row r="89" spans="1:12" x14ac:dyDescent="0.25">
      <c r="A89" s="207"/>
      <c r="B89" s="153" t="s">
        <v>375</v>
      </c>
      <c r="C89" s="58" t="s">
        <v>248</v>
      </c>
      <c r="D89" s="89">
        <v>0</v>
      </c>
      <c r="E89" s="89">
        <v>0</v>
      </c>
      <c r="F89" s="89">
        <v>0</v>
      </c>
      <c r="G89" s="89">
        <v>0</v>
      </c>
      <c r="H89" s="188">
        <v>0</v>
      </c>
      <c r="I89" s="209"/>
      <c r="J89" s="126"/>
      <c r="K89" s="127"/>
      <c r="L89" s="127"/>
    </row>
    <row r="90" spans="1:12" x14ac:dyDescent="0.25">
      <c r="A90" s="207"/>
      <c r="B90" s="153" t="s">
        <v>376</v>
      </c>
      <c r="C90" s="55" t="s">
        <v>249</v>
      </c>
      <c r="D90" s="91">
        <v>0</v>
      </c>
      <c r="E90" s="91">
        <v>0</v>
      </c>
      <c r="F90" s="91">
        <v>0</v>
      </c>
      <c r="G90" s="91">
        <v>0</v>
      </c>
      <c r="H90" s="190">
        <v>0</v>
      </c>
      <c r="I90" s="210"/>
      <c r="J90" s="126"/>
      <c r="K90" s="127"/>
      <c r="L90" s="127"/>
    </row>
    <row r="91" spans="1:12" ht="47.25" x14ac:dyDescent="0.25">
      <c r="A91" s="206" t="s">
        <v>83</v>
      </c>
      <c r="B91" s="150" t="s">
        <v>377</v>
      </c>
      <c r="C91" s="151" t="s">
        <v>540</v>
      </c>
      <c r="D91" s="93">
        <v>0</v>
      </c>
      <c r="E91" s="93">
        <v>0</v>
      </c>
      <c r="F91" s="93">
        <v>0</v>
      </c>
      <c r="G91" s="93">
        <v>0</v>
      </c>
      <c r="H91" s="187">
        <v>0</v>
      </c>
      <c r="I91" s="208"/>
      <c r="J91" s="154"/>
      <c r="K91" s="127"/>
      <c r="L91" s="127"/>
    </row>
    <row r="92" spans="1:12" ht="31.5" x14ac:dyDescent="0.25">
      <c r="A92" s="207"/>
      <c r="B92" s="150" t="s">
        <v>378</v>
      </c>
      <c r="C92" s="55" t="s">
        <v>379</v>
      </c>
      <c r="D92" s="89">
        <v>0</v>
      </c>
      <c r="E92" s="89">
        <v>0</v>
      </c>
      <c r="F92" s="89">
        <v>0</v>
      </c>
      <c r="G92" s="89">
        <v>0</v>
      </c>
      <c r="H92" s="188">
        <v>0</v>
      </c>
      <c r="I92" s="209"/>
      <c r="J92" s="154"/>
      <c r="K92" s="127"/>
      <c r="L92" s="127"/>
    </row>
    <row r="93" spans="1:12" x14ac:dyDescent="0.25">
      <c r="A93" s="207"/>
      <c r="B93" s="150" t="s">
        <v>213</v>
      </c>
      <c r="C93" s="55" t="s">
        <v>380</v>
      </c>
      <c r="D93" s="89">
        <v>0</v>
      </c>
      <c r="E93" s="89">
        <v>0</v>
      </c>
      <c r="F93" s="89">
        <v>0</v>
      </c>
      <c r="G93" s="89">
        <v>0</v>
      </c>
      <c r="H93" s="188">
        <v>0</v>
      </c>
      <c r="I93" s="209"/>
      <c r="J93" s="126"/>
      <c r="K93" s="127"/>
      <c r="L93" s="127"/>
    </row>
    <row r="94" spans="1:12" x14ac:dyDescent="0.25">
      <c r="A94" s="207"/>
      <c r="B94" s="150" t="s">
        <v>214</v>
      </c>
      <c r="C94" s="58" t="s">
        <v>113</v>
      </c>
      <c r="D94" s="89">
        <v>0</v>
      </c>
      <c r="E94" s="89">
        <v>0</v>
      </c>
      <c r="F94" s="89">
        <v>0</v>
      </c>
      <c r="G94" s="89">
        <v>0</v>
      </c>
      <c r="H94" s="188">
        <v>0</v>
      </c>
      <c r="I94" s="209"/>
      <c r="J94" s="126"/>
      <c r="K94" s="127"/>
      <c r="L94" s="127"/>
    </row>
    <row r="95" spans="1:12" x14ac:dyDescent="0.25">
      <c r="A95" s="207"/>
      <c r="B95" s="150" t="s">
        <v>215</v>
      </c>
      <c r="C95" s="58" t="s">
        <v>114</v>
      </c>
      <c r="D95" s="89">
        <v>0</v>
      </c>
      <c r="E95" s="89">
        <v>0</v>
      </c>
      <c r="F95" s="89">
        <v>0</v>
      </c>
      <c r="G95" s="89">
        <v>0</v>
      </c>
      <c r="H95" s="188">
        <v>0</v>
      </c>
      <c r="I95" s="209"/>
      <c r="J95" s="126"/>
      <c r="K95" s="127"/>
      <c r="L95" s="127"/>
    </row>
    <row r="96" spans="1:12" x14ac:dyDescent="0.25">
      <c r="A96" s="207"/>
      <c r="B96" s="150" t="s">
        <v>216</v>
      </c>
      <c r="C96" s="58" t="s">
        <v>115</v>
      </c>
      <c r="D96" s="89">
        <v>0</v>
      </c>
      <c r="E96" s="89">
        <v>0</v>
      </c>
      <c r="F96" s="89">
        <v>0</v>
      </c>
      <c r="G96" s="89">
        <v>0</v>
      </c>
      <c r="H96" s="188">
        <v>0</v>
      </c>
      <c r="I96" s="209"/>
      <c r="J96" s="126"/>
      <c r="K96" s="127"/>
      <c r="L96" s="127"/>
    </row>
    <row r="97" spans="1:12" x14ac:dyDescent="0.25">
      <c r="A97" s="207"/>
      <c r="B97" s="150" t="s">
        <v>217</v>
      </c>
      <c r="C97" s="58" t="s">
        <v>243</v>
      </c>
      <c r="D97" s="89">
        <v>0</v>
      </c>
      <c r="E97" s="89">
        <v>0</v>
      </c>
      <c r="F97" s="89">
        <v>0</v>
      </c>
      <c r="G97" s="89">
        <v>0</v>
      </c>
      <c r="H97" s="188">
        <v>0</v>
      </c>
      <c r="I97" s="209"/>
      <c r="J97" s="126"/>
      <c r="K97" s="127"/>
      <c r="L97" s="127"/>
    </row>
    <row r="98" spans="1:12" x14ac:dyDescent="0.25">
      <c r="A98" s="207"/>
      <c r="B98" s="150" t="s">
        <v>218</v>
      </c>
      <c r="C98" s="58" t="s">
        <v>86</v>
      </c>
      <c r="D98" s="89">
        <v>0</v>
      </c>
      <c r="E98" s="89">
        <v>0</v>
      </c>
      <c r="F98" s="89">
        <v>0</v>
      </c>
      <c r="G98" s="89">
        <v>0</v>
      </c>
      <c r="H98" s="188">
        <v>0</v>
      </c>
      <c r="I98" s="209"/>
      <c r="J98" s="126"/>
      <c r="K98" s="127"/>
      <c r="L98" s="127"/>
    </row>
    <row r="99" spans="1:12" x14ac:dyDescent="0.25">
      <c r="A99" s="207"/>
      <c r="B99" s="150" t="s">
        <v>219</v>
      </c>
      <c r="C99" s="58" t="s">
        <v>87</v>
      </c>
      <c r="D99" s="89">
        <v>0</v>
      </c>
      <c r="E99" s="89">
        <v>0</v>
      </c>
      <c r="F99" s="89"/>
      <c r="G99" s="89">
        <v>0</v>
      </c>
      <c r="H99" s="188">
        <v>0</v>
      </c>
      <c r="I99" s="209"/>
      <c r="J99" s="126"/>
      <c r="K99" s="127"/>
      <c r="L99" s="127"/>
    </row>
    <row r="100" spans="1:12" x14ac:dyDescent="0.25">
      <c r="A100" s="207"/>
      <c r="B100" s="150" t="s">
        <v>220</v>
      </c>
      <c r="C100" s="58" t="s">
        <v>244</v>
      </c>
      <c r="D100" s="89">
        <v>0</v>
      </c>
      <c r="E100" s="89">
        <v>0</v>
      </c>
      <c r="F100" s="89">
        <v>0</v>
      </c>
      <c r="G100" s="89">
        <v>0</v>
      </c>
      <c r="H100" s="188">
        <v>0</v>
      </c>
      <c r="I100" s="209"/>
      <c r="J100" s="126"/>
      <c r="K100" s="127"/>
      <c r="L100" s="127"/>
    </row>
    <row r="101" spans="1:12" x14ac:dyDescent="0.25">
      <c r="A101" s="207"/>
      <c r="B101" s="150" t="s">
        <v>221</v>
      </c>
      <c r="C101" s="58" t="s">
        <v>245</v>
      </c>
      <c r="D101" s="89">
        <v>0</v>
      </c>
      <c r="E101" s="89">
        <v>0</v>
      </c>
      <c r="F101" s="89">
        <v>0</v>
      </c>
      <c r="G101" s="89">
        <v>0</v>
      </c>
      <c r="H101" s="188">
        <v>0</v>
      </c>
      <c r="I101" s="209"/>
      <c r="J101" s="126"/>
      <c r="K101" s="127"/>
      <c r="L101" s="127"/>
    </row>
    <row r="102" spans="1:12" ht="31.5" x14ac:dyDescent="0.25">
      <c r="A102" s="207"/>
      <c r="B102" s="150" t="s">
        <v>222</v>
      </c>
      <c r="C102" s="83" t="s">
        <v>246</v>
      </c>
      <c r="D102" s="90">
        <v>0</v>
      </c>
      <c r="E102" s="90">
        <v>0</v>
      </c>
      <c r="F102" s="90">
        <v>0</v>
      </c>
      <c r="G102" s="90">
        <v>0</v>
      </c>
      <c r="H102" s="189">
        <v>0</v>
      </c>
      <c r="I102" s="209"/>
      <c r="J102" s="126"/>
      <c r="K102" s="127"/>
      <c r="L102" s="127"/>
    </row>
    <row r="103" spans="1:12" x14ac:dyDescent="0.25">
      <c r="A103" s="213"/>
      <c r="B103" s="150" t="s">
        <v>223</v>
      </c>
      <c r="C103" s="58" t="s">
        <v>247</v>
      </c>
      <c r="D103" s="89">
        <v>0</v>
      </c>
      <c r="E103" s="89">
        <v>0</v>
      </c>
      <c r="F103" s="89">
        <v>0</v>
      </c>
      <c r="G103" s="89">
        <v>0</v>
      </c>
      <c r="H103" s="188">
        <v>0</v>
      </c>
      <c r="I103" s="209"/>
      <c r="J103" s="126"/>
      <c r="K103" s="127"/>
      <c r="L103" s="127"/>
    </row>
    <row r="104" spans="1:12" x14ac:dyDescent="0.25">
      <c r="A104" s="155"/>
      <c r="B104" s="150" t="s">
        <v>381</v>
      </c>
      <c r="C104" s="58" t="s">
        <v>248</v>
      </c>
      <c r="D104" s="89">
        <v>0</v>
      </c>
      <c r="E104" s="89">
        <v>0</v>
      </c>
      <c r="F104" s="89">
        <v>0</v>
      </c>
      <c r="G104" s="89">
        <v>0</v>
      </c>
      <c r="H104" s="188">
        <v>0</v>
      </c>
      <c r="I104" s="209"/>
      <c r="J104" s="126"/>
      <c r="K104" s="127"/>
      <c r="L104" s="127"/>
    </row>
    <row r="105" spans="1:12" x14ac:dyDescent="0.25">
      <c r="A105" s="155"/>
      <c r="B105" s="150" t="s">
        <v>382</v>
      </c>
      <c r="C105" s="55" t="s">
        <v>249</v>
      </c>
      <c r="D105" s="91">
        <v>0</v>
      </c>
      <c r="E105" s="91">
        <v>0</v>
      </c>
      <c r="F105" s="91">
        <v>0</v>
      </c>
      <c r="G105" s="91">
        <v>0</v>
      </c>
      <c r="H105" s="190">
        <v>0</v>
      </c>
      <c r="I105" s="210"/>
      <c r="J105" s="126"/>
      <c r="K105" s="127"/>
      <c r="L105" s="127"/>
    </row>
    <row r="106" spans="1:12" ht="31.5" x14ac:dyDescent="0.25">
      <c r="A106" s="144" t="s">
        <v>61</v>
      </c>
      <c r="B106" s="145"/>
      <c r="C106" s="142" t="s">
        <v>60</v>
      </c>
      <c r="D106" s="185"/>
      <c r="E106" s="185"/>
      <c r="F106" s="185"/>
      <c r="G106" s="185"/>
      <c r="H106" s="185"/>
      <c r="I106" s="4"/>
      <c r="J106" s="126"/>
      <c r="K106" s="127"/>
      <c r="L106" s="127"/>
    </row>
    <row r="107" spans="1:12" ht="94.5" x14ac:dyDescent="0.25">
      <c r="A107" s="195" t="s">
        <v>19</v>
      </c>
      <c r="B107" s="135" t="s">
        <v>224</v>
      </c>
      <c r="C107" s="34" t="s">
        <v>541</v>
      </c>
      <c r="D107" s="88">
        <f>D17</f>
        <v>66</v>
      </c>
      <c r="E107" s="88">
        <f t="shared" ref="E107:H107" si="23">E17</f>
        <v>35</v>
      </c>
      <c r="F107" s="88">
        <f t="shared" si="23"/>
        <v>41</v>
      </c>
      <c r="G107" s="88">
        <f t="shared" si="23"/>
        <v>17</v>
      </c>
      <c r="H107" s="88">
        <f t="shared" si="23"/>
        <v>4</v>
      </c>
      <c r="I107" s="12">
        <f t="shared" ref="I107" si="24">SUM(D107:H107)</f>
        <v>163</v>
      </c>
      <c r="J107" s="126"/>
      <c r="K107" s="127"/>
      <c r="L107" s="127"/>
    </row>
    <row r="108" spans="1:12" ht="78.75" x14ac:dyDescent="0.25">
      <c r="A108" s="195"/>
      <c r="B108" s="135" t="s">
        <v>12</v>
      </c>
      <c r="C108" s="34" t="s">
        <v>160</v>
      </c>
      <c r="D108" s="88">
        <f>D17</f>
        <v>66</v>
      </c>
      <c r="E108" s="88">
        <f t="shared" ref="E108:H108" si="25">E17</f>
        <v>35</v>
      </c>
      <c r="F108" s="88">
        <f t="shared" si="25"/>
        <v>41</v>
      </c>
      <c r="G108" s="88">
        <f t="shared" si="25"/>
        <v>17</v>
      </c>
      <c r="H108" s="88">
        <f t="shared" si="25"/>
        <v>4</v>
      </c>
      <c r="I108" s="143">
        <f>$I$37</f>
        <v>163</v>
      </c>
      <c r="J108" s="126"/>
      <c r="K108" s="127"/>
      <c r="L108" s="127"/>
    </row>
    <row r="109" spans="1:12" ht="49.5" customHeight="1" x14ac:dyDescent="0.25">
      <c r="A109" s="144" t="s">
        <v>62</v>
      </c>
      <c r="B109" s="145"/>
      <c r="C109" s="142" t="s">
        <v>63</v>
      </c>
      <c r="D109" s="185"/>
      <c r="E109" s="185"/>
      <c r="F109" s="185"/>
      <c r="G109" s="185"/>
      <c r="H109" s="185"/>
      <c r="I109" s="4"/>
      <c r="J109" s="126"/>
      <c r="K109" s="127"/>
      <c r="L109" s="127"/>
    </row>
    <row r="110" spans="1:12" ht="63" x14ac:dyDescent="0.25">
      <c r="A110" s="195" t="s">
        <v>20</v>
      </c>
      <c r="B110" s="135" t="s">
        <v>225</v>
      </c>
      <c r="C110" s="16" t="s">
        <v>596</v>
      </c>
      <c r="D110" s="87">
        <v>1</v>
      </c>
      <c r="E110" s="87">
        <v>1</v>
      </c>
      <c r="F110" s="87">
        <v>1</v>
      </c>
      <c r="G110" s="87">
        <v>1</v>
      </c>
      <c r="H110" s="87">
        <v>0</v>
      </c>
      <c r="I110" s="12">
        <f t="shared" ref="I110:I125" si="26">SUM(D110:H110)</f>
        <v>4</v>
      </c>
      <c r="J110" s="126"/>
      <c r="K110" s="127"/>
      <c r="L110" s="127"/>
    </row>
    <row r="111" spans="1:12" ht="63" x14ac:dyDescent="0.25">
      <c r="A111" s="195"/>
      <c r="B111" s="135" t="s">
        <v>226</v>
      </c>
      <c r="C111" s="16" t="s">
        <v>597</v>
      </c>
      <c r="D111" s="87">
        <v>1</v>
      </c>
      <c r="E111" s="87">
        <v>1</v>
      </c>
      <c r="F111" s="87">
        <v>1</v>
      </c>
      <c r="G111" s="87">
        <v>1</v>
      </c>
      <c r="H111" s="87">
        <v>0</v>
      </c>
      <c r="I111" s="12">
        <f t="shared" si="26"/>
        <v>4</v>
      </c>
      <c r="J111" s="126"/>
      <c r="K111" s="127"/>
      <c r="L111" s="127"/>
    </row>
    <row r="112" spans="1:12" ht="78.75" x14ac:dyDescent="0.25">
      <c r="A112" s="148"/>
      <c r="B112" s="135" t="s">
        <v>227</v>
      </c>
      <c r="C112" s="16" t="s">
        <v>598</v>
      </c>
      <c r="D112" s="87">
        <v>0</v>
      </c>
      <c r="E112" s="87">
        <v>0</v>
      </c>
      <c r="F112" s="87">
        <v>0</v>
      </c>
      <c r="G112" s="87">
        <v>0</v>
      </c>
      <c r="H112" s="87">
        <v>0</v>
      </c>
      <c r="I112" s="12">
        <f t="shared" si="26"/>
        <v>0</v>
      </c>
      <c r="J112" s="126"/>
      <c r="K112" s="127"/>
      <c r="L112" s="127"/>
    </row>
    <row r="113" spans="1:12" ht="78.75" x14ac:dyDescent="0.25">
      <c r="A113" s="148"/>
      <c r="B113" s="135" t="s">
        <v>228</v>
      </c>
      <c r="C113" s="16" t="s">
        <v>599</v>
      </c>
      <c r="D113" s="87">
        <v>0</v>
      </c>
      <c r="E113" s="87">
        <v>0</v>
      </c>
      <c r="F113" s="87">
        <v>0</v>
      </c>
      <c r="G113" s="87">
        <v>0</v>
      </c>
      <c r="H113" s="87">
        <v>0</v>
      </c>
      <c r="I113" s="12">
        <f t="shared" si="26"/>
        <v>0</v>
      </c>
      <c r="J113" s="126"/>
      <c r="K113" s="127"/>
      <c r="L113" s="127"/>
    </row>
    <row r="114" spans="1:12" ht="78.75" x14ac:dyDescent="0.25">
      <c r="A114" s="148"/>
      <c r="B114" s="135" t="s">
        <v>229</v>
      </c>
      <c r="C114" s="16" t="s">
        <v>600</v>
      </c>
      <c r="D114" s="87">
        <v>0</v>
      </c>
      <c r="E114" s="87">
        <v>0</v>
      </c>
      <c r="F114" s="87">
        <v>0</v>
      </c>
      <c r="G114" s="87">
        <v>0</v>
      </c>
      <c r="H114" s="87">
        <v>1</v>
      </c>
      <c r="I114" s="12">
        <f t="shared" si="26"/>
        <v>1</v>
      </c>
      <c r="J114" s="126"/>
      <c r="K114" s="127"/>
      <c r="L114" s="127"/>
    </row>
    <row r="115" spans="1:12" ht="97.5" customHeight="1" x14ac:dyDescent="0.25">
      <c r="A115" s="148"/>
      <c r="B115" s="135" t="s">
        <v>230</v>
      </c>
      <c r="C115" s="16" t="s">
        <v>601</v>
      </c>
      <c r="D115" s="87">
        <v>0</v>
      </c>
      <c r="E115" s="87">
        <v>0</v>
      </c>
      <c r="F115" s="87">
        <v>0</v>
      </c>
      <c r="G115" s="87">
        <v>0</v>
      </c>
      <c r="H115" s="87">
        <v>1</v>
      </c>
      <c r="I115" s="12">
        <f t="shared" si="26"/>
        <v>1</v>
      </c>
      <c r="J115" s="126"/>
      <c r="K115" s="127"/>
      <c r="L115" s="127"/>
    </row>
    <row r="116" spans="1:12" ht="78.75" x14ac:dyDescent="0.25">
      <c r="A116" s="148"/>
      <c r="B116" s="135" t="s">
        <v>231</v>
      </c>
      <c r="C116" s="16" t="s">
        <v>602</v>
      </c>
      <c r="D116" s="87">
        <v>0</v>
      </c>
      <c r="E116" s="87">
        <v>0</v>
      </c>
      <c r="F116" s="87">
        <v>0</v>
      </c>
      <c r="G116" s="87">
        <v>0</v>
      </c>
      <c r="H116" s="87">
        <v>1</v>
      </c>
      <c r="I116" s="12">
        <f t="shared" si="26"/>
        <v>1</v>
      </c>
      <c r="J116" s="126"/>
      <c r="K116" s="127"/>
      <c r="L116" s="127"/>
    </row>
    <row r="117" spans="1:12" ht="78.75" x14ac:dyDescent="0.25">
      <c r="A117" s="148"/>
      <c r="B117" s="135" t="s">
        <v>232</v>
      </c>
      <c r="C117" s="16" t="s">
        <v>603</v>
      </c>
      <c r="D117" s="87">
        <v>0</v>
      </c>
      <c r="E117" s="87">
        <v>0</v>
      </c>
      <c r="F117" s="87">
        <v>0</v>
      </c>
      <c r="G117" s="87">
        <v>0</v>
      </c>
      <c r="H117" s="87">
        <v>1</v>
      </c>
      <c r="I117" s="12">
        <f t="shared" si="26"/>
        <v>1</v>
      </c>
      <c r="J117" s="126"/>
      <c r="K117" s="127"/>
      <c r="L117" s="127"/>
    </row>
    <row r="118" spans="1:12" ht="63" x14ac:dyDescent="0.25">
      <c r="A118" s="148"/>
      <c r="B118" s="135" t="s">
        <v>233</v>
      </c>
      <c r="C118" s="16" t="s">
        <v>604</v>
      </c>
      <c r="D118" s="87">
        <v>0</v>
      </c>
      <c r="E118" s="87">
        <v>0</v>
      </c>
      <c r="F118" s="87">
        <v>0</v>
      </c>
      <c r="G118" s="87">
        <v>0</v>
      </c>
      <c r="H118" s="184">
        <v>0</v>
      </c>
      <c r="I118" s="12">
        <f t="shared" si="26"/>
        <v>0</v>
      </c>
      <c r="J118" s="126"/>
      <c r="K118" s="127"/>
      <c r="L118" s="127"/>
    </row>
    <row r="119" spans="1:12" ht="63" x14ac:dyDescent="0.25">
      <c r="A119" s="148"/>
      <c r="B119" s="135" t="s">
        <v>234</v>
      </c>
      <c r="C119" s="16" t="s">
        <v>605</v>
      </c>
      <c r="D119" s="87">
        <v>0</v>
      </c>
      <c r="E119" s="87">
        <v>0</v>
      </c>
      <c r="F119" s="87">
        <v>0</v>
      </c>
      <c r="G119" s="87">
        <v>0</v>
      </c>
      <c r="H119" s="184">
        <v>0</v>
      </c>
      <c r="I119" s="12">
        <f t="shared" si="26"/>
        <v>0</v>
      </c>
      <c r="J119" s="126"/>
      <c r="K119" s="127"/>
      <c r="L119" s="127"/>
    </row>
    <row r="120" spans="1:12" ht="78.75" x14ac:dyDescent="0.25">
      <c r="A120" s="148"/>
      <c r="B120" s="135" t="s">
        <v>235</v>
      </c>
      <c r="C120" s="16" t="s">
        <v>606</v>
      </c>
      <c r="D120" s="87">
        <v>0</v>
      </c>
      <c r="E120" s="87">
        <v>0</v>
      </c>
      <c r="F120" s="87">
        <v>0</v>
      </c>
      <c r="G120" s="87">
        <v>0</v>
      </c>
      <c r="H120" s="184">
        <v>0</v>
      </c>
      <c r="I120" s="12">
        <f t="shared" si="26"/>
        <v>0</v>
      </c>
      <c r="J120" s="126"/>
      <c r="K120" s="127"/>
      <c r="L120" s="127"/>
    </row>
    <row r="121" spans="1:12" ht="78.75" x14ac:dyDescent="0.25">
      <c r="A121" s="148"/>
      <c r="B121" s="135" t="s">
        <v>236</v>
      </c>
      <c r="C121" s="16" t="s">
        <v>607</v>
      </c>
      <c r="D121" s="87">
        <v>0</v>
      </c>
      <c r="E121" s="87">
        <v>0</v>
      </c>
      <c r="F121" s="87">
        <v>0</v>
      </c>
      <c r="G121" s="87">
        <v>0</v>
      </c>
      <c r="H121" s="184">
        <v>0</v>
      </c>
      <c r="I121" s="156">
        <f>I122+I123+I124+I125</f>
        <v>0</v>
      </c>
      <c r="J121" s="126"/>
      <c r="K121" s="127"/>
      <c r="L121" s="127"/>
    </row>
    <row r="122" spans="1:12" ht="94.5" x14ac:dyDescent="0.25">
      <c r="A122" s="148"/>
      <c r="B122" s="135" t="s">
        <v>383</v>
      </c>
      <c r="C122" s="16" t="s">
        <v>542</v>
      </c>
      <c r="D122" s="87">
        <v>0</v>
      </c>
      <c r="E122" s="87">
        <v>0</v>
      </c>
      <c r="F122" s="87">
        <v>0</v>
      </c>
      <c r="G122" s="87">
        <v>0</v>
      </c>
      <c r="H122" s="184">
        <v>0</v>
      </c>
      <c r="I122" s="12">
        <f t="shared" si="26"/>
        <v>0</v>
      </c>
      <c r="J122" s="126"/>
      <c r="K122" s="127"/>
      <c r="L122" s="127"/>
    </row>
    <row r="123" spans="1:12" ht="78.75" x14ac:dyDescent="0.25">
      <c r="A123" s="148"/>
      <c r="B123" s="135" t="s">
        <v>139</v>
      </c>
      <c r="C123" s="16" t="s">
        <v>543</v>
      </c>
      <c r="D123" s="87">
        <v>0</v>
      </c>
      <c r="E123" s="87">
        <v>0</v>
      </c>
      <c r="F123" s="87">
        <v>0</v>
      </c>
      <c r="G123" s="87">
        <v>0</v>
      </c>
      <c r="H123" s="184">
        <v>0</v>
      </c>
      <c r="I123" s="12">
        <f t="shared" si="26"/>
        <v>0</v>
      </c>
      <c r="J123" s="126"/>
      <c r="K123" s="127"/>
      <c r="L123" s="127"/>
    </row>
    <row r="124" spans="1:12" ht="63" x14ac:dyDescent="0.25">
      <c r="A124" s="148"/>
      <c r="B124" s="135" t="s">
        <v>202</v>
      </c>
      <c r="C124" s="16" t="s">
        <v>544</v>
      </c>
      <c r="D124" s="87">
        <v>0</v>
      </c>
      <c r="E124" s="87">
        <v>0</v>
      </c>
      <c r="F124" s="87">
        <v>0</v>
      </c>
      <c r="G124" s="87">
        <v>0</v>
      </c>
      <c r="H124" s="184">
        <v>0</v>
      </c>
      <c r="I124" s="12">
        <f t="shared" si="26"/>
        <v>0</v>
      </c>
      <c r="J124" s="126"/>
      <c r="K124" s="127"/>
      <c r="L124" s="127"/>
    </row>
    <row r="125" spans="1:12" ht="47.25" x14ac:dyDescent="0.25">
      <c r="A125" s="148"/>
      <c r="B125" s="135" t="s">
        <v>384</v>
      </c>
      <c r="C125" s="16" t="s">
        <v>545</v>
      </c>
      <c r="D125" s="87">
        <v>0</v>
      </c>
      <c r="E125" s="87">
        <v>0</v>
      </c>
      <c r="F125" s="87">
        <v>0</v>
      </c>
      <c r="G125" s="87">
        <v>0</v>
      </c>
      <c r="H125" s="184">
        <v>0</v>
      </c>
      <c r="I125" s="12">
        <f t="shared" si="26"/>
        <v>0</v>
      </c>
      <c r="J125" s="126"/>
      <c r="K125" s="127"/>
      <c r="L125" s="127"/>
    </row>
    <row r="126" spans="1:12" ht="31.5" x14ac:dyDescent="0.25">
      <c r="A126" s="144" t="s">
        <v>65</v>
      </c>
      <c r="B126" s="145"/>
      <c r="C126" s="142" t="s">
        <v>64</v>
      </c>
      <c r="D126" s="185"/>
      <c r="E126" s="185"/>
      <c r="F126" s="185"/>
      <c r="G126" s="185"/>
      <c r="H126" s="185"/>
      <c r="I126" s="4"/>
      <c r="J126" s="126"/>
      <c r="K126" s="127"/>
      <c r="L126" s="127"/>
    </row>
    <row r="127" spans="1:12" ht="31.5" x14ac:dyDescent="0.25">
      <c r="A127" s="198" t="s">
        <v>21</v>
      </c>
      <c r="B127" s="150" t="s">
        <v>237</v>
      </c>
      <c r="C127" s="151" t="s">
        <v>546</v>
      </c>
      <c r="D127" s="187"/>
      <c r="E127" s="187"/>
      <c r="F127" s="187"/>
      <c r="G127" s="187"/>
      <c r="H127" s="187"/>
      <c r="I127" s="211"/>
      <c r="J127" s="154"/>
      <c r="K127" s="127"/>
      <c r="L127" s="127"/>
    </row>
    <row r="128" spans="1:12" ht="78.75" x14ac:dyDescent="0.25">
      <c r="A128" s="198"/>
      <c r="B128" s="150" t="s">
        <v>12</v>
      </c>
      <c r="C128" s="151" t="s">
        <v>547</v>
      </c>
      <c r="D128" s="190"/>
      <c r="E128" s="190"/>
      <c r="F128" s="190"/>
      <c r="G128" s="190"/>
      <c r="H128" s="190"/>
      <c r="I128" s="212"/>
      <c r="J128" s="126"/>
      <c r="K128" s="127"/>
      <c r="L128" s="127"/>
    </row>
    <row r="129" spans="1:12" ht="47.25" x14ac:dyDescent="0.25">
      <c r="A129" s="144" t="s">
        <v>67</v>
      </c>
      <c r="B129" s="145"/>
      <c r="C129" s="142" t="s">
        <v>66</v>
      </c>
      <c r="D129" s="185"/>
      <c r="E129" s="185"/>
      <c r="F129" s="185"/>
      <c r="G129" s="185"/>
      <c r="H129" s="185"/>
      <c r="I129" s="4"/>
      <c r="J129" s="126"/>
      <c r="K129" s="127"/>
      <c r="L129" s="127"/>
    </row>
    <row r="130" spans="1:12" ht="62.25" customHeight="1" x14ac:dyDescent="0.25">
      <c r="A130" s="196" t="s">
        <v>22</v>
      </c>
      <c r="B130" s="135" t="s">
        <v>238</v>
      </c>
      <c r="C130" s="34" t="s">
        <v>386</v>
      </c>
      <c r="D130" s="88">
        <v>0</v>
      </c>
      <c r="E130" s="88">
        <v>0</v>
      </c>
      <c r="F130" s="88">
        <v>0</v>
      </c>
      <c r="G130" s="88">
        <v>0</v>
      </c>
      <c r="H130" s="183">
        <v>0</v>
      </c>
      <c r="I130" s="12">
        <f t="shared" ref="I130:I132" si="27">SUM(D130:H130)</f>
        <v>0</v>
      </c>
      <c r="J130" s="126"/>
      <c r="K130" s="127"/>
      <c r="L130" s="127"/>
    </row>
    <row r="131" spans="1:12" ht="47.25" x14ac:dyDescent="0.25">
      <c r="A131" s="195"/>
      <c r="B131" s="135" t="s">
        <v>239</v>
      </c>
      <c r="C131" s="34" t="s">
        <v>385</v>
      </c>
      <c r="D131" s="88">
        <v>1</v>
      </c>
      <c r="E131" s="88">
        <v>1</v>
      </c>
      <c r="F131" s="88">
        <v>1</v>
      </c>
      <c r="G131" s="88">
        <v>1</v>
      </c>
      <c r="H131" s="183">
        <v>0</v>
      </c>
      <c r="I131" s="12">
        <f t="shared" si="27"/>
        <v>4</v>
      </c>
      <c r="J131" s="126"/>
      <c r="K131" s="127"/>
      <c r="L131" s="127"/>
    </row>
    <row r="132" spans="1:12" ht="47.25" x14ac:dyDescent="0.25">
      <c r="A132" s="195" t="s">
        <v>23</v>
      </c>
      <c r="B132" s="135" t="s">
        <v>240</v>
      </c>
      <c r="C132" s="34" t="s">
        <v>387</v>
      </c>
      <c r="D132" s="88">
        <v>1</v>
      </c>
      <c r="E132" s="88">
        <v>1</v>
      </c>
      <c r="F132" s="88">
        <v>0</v>
      </c>
      <c r="G132" s="88">
        <v>1</v>
      </c>
      <c r="H132" s="183">
        <v>0</v>
      </c>
      <c r="I132" s="12">
        <f t="shared" si="27"/>
        <v>3</v>
      </c>
      <c r="J132" s="126"/>
      <c r="K132" s="127"/>
      <c r="L132" s="127"/>
    </row>
    <row r="133" spans="1:12" ht="47.25" x14ac:dyDescent="0.25">
      <c r="A133" s="195"/>
      <c r="B133" s="135" t="s">
        <v>239</v>
      </c>
      <c r="C133" s="34" t="s">
        <v>385</v>
      </c>
      <c r="D133" s="88">
        <v>1</v>
      </c>
      <c r="E133" s="88">
        <v>1</v>
      </c>
      <c r="F133" s="88">
        <v>1</v>
      </c>
      <c r="G133" s="88">
        <v>1</v>
      </c>
      <c r="H133" s="183">
        <v>0</v>
      </c>
      <c r="I133" s="143">
        <f>I131</f>
        <v>4</v>
      </c>
      <c r="J133" s="126"/>
      <c r="K133" s="127"/>
      <c r="L133" s="127"/>
    </row>
    <row r="134" spans="1:12" x14ac:dyDescent="0.25">
      <c r="C134" s="159"/>
      <c r="D134" s="160"/>
      <c r="E134" s="160"/>
      <c r="F134" s="160"/>
      <c r="G134" s="160"/>
      <c r="H134" s="160"/>
    </row>
    <row r="135" spans="1:12" x14ac:dyDescent="0.25">
      <c r="C135" s="162" t="s">
        <v>567</v>
      </c>
      <c r="D135" s="160"/>
      <c r="E135" s="160"/>
      <c r="F135" s="160"/>
      <c r="G135" s="160"/>
      <c r="H135" s="160"/>
    </row>
    <row r="136" spans="1:12" x14ac:dyDescent="0.25">
      <c r="C136" s="162"/>
      <c r="D136" s="160"/>
      <c r="E136" s="160"/>
      <c r="F136" s="160"/>
      <c r="G136" s="160"/>
      <c r="H136" s="160"/>
    </row>
    <row r="137" spans="1:12" x14ac:dyDescent="0.25">
      <c r="C137" s="162"/>
      <c r="D137" s="160"/>
      <c r="E137" s="160"/>
      <c r="F137" s="160"/>
      <c r="G137" s="160"/>
      <c r="H137" s="160"/>
    </row>
    <row r="138" spans="1:12" x14ac:dyDescent="0.25">
      <c r="C138" s="162"/>
      <c r="D138" s="160"/>
      <c r="E138" s="160"/>
      <c r="F138" s="160"/>
      <c r="G138" s="160"/>
      <c r="H138" s="160"/>
    </row>
    <row r="139" spans="1:12" x14ac:dyDescent="0.25">
      <c r="C139" s="162"/>
      <c r="D139" s="160"/>
      <c r="E139" s="160"/>
      <c r="F139" s="160"/>
      <c r="G139" s="160"/>
      <c r="H139" s="160"/>
    </row>
    <row r="140" spans="1:12" x14ac:dyDescent="0.25">
      <c r="C140" s="162"/>
      <c r="D140" s="160"/>
      <c r="E140" s="160"/>
      <c r="F140" s="160"/>
      <c r="G140" s="160"/>
      <c r="H140" s="160"/>
    </row>
    <row r="141" spans="1:12" x14ac:dyDescent="0.25">
      <c r="C141" s="162"/>
      <c r="D141" s="160"/>
      <c r="E141" s="160"/>
      <c r="F141" s="160"/>
      <c r="G141" s="160"/>
      <c r="H141" s="160"/>
    </row>
    <row r="142" spans="1:12" x14ac:dyDescent="0.25">
      <c r="C142" s="162"/>
      <c r="D142" s="160"/>
      <c r="E142" s="160"/>
      <c r="F142" s="160"/>
      <c r="G142" s="160"/>
      <c r="H142" s="160"/>
    </row>
    <row r="143" spans="1:12" x14ac:dyDescent="0.25">
      <c r="C143" s="162"/>
      <c r="D143" s="160"/>
      <c r="E143" s="160"/>
      <c r="F143" s="160"/>
      <c r="G143" s="160"/>
      <c r="H143" s="160"/>
    </row>
    <row r="144" spans="1:12" x14ac:dyDescent="0.25">
      <c r="C144" s="162"/>
      <c r="D144" s="160"/>
      <c r="E144" s="160"/>
      <c r="F144" s="160"/>
      <c r="G144" s="160"/>
      <c r="H144" s="160"/>
    </row>
    <row r="145" spans="3:8" x14ac:dyDescent="0.25">
      <c r="C145" s="162"/>
      <c r="D145" s="160"/>
      <c r="E145" s="160"/>
      <c r="F145" s="160"/>
      <c r="G145" s="160"/>
      <c r="H145" s="160"/>
    </row>
    <row r="146" spans="3:8" x14ac:dyDescent="0.25">
      <c r="C146" s="162"/>
      <c r="D146" s="160"/>
      <c r="E146" s="160"/>
      <c r="F146" s="160"/>
      <c r="G146" s="160"/>
      <c r="H146" s="160"/>
    </row>
    <row r="147" spans="3:8" x14ac:dyDescent="0.25">
      <c r="C147" s="162"/>
      <c r="D147" s="160"/>
      <c r="E147" s="160"/>
      <c r="F147" s="160"/>
      <c r="G147" s="160"/>
      <c r="H147" s="160"/>
    </row>
    <row r="148" spans="3:8" x14ac:dyDescent="0.25">
      <c r="C148" s="162"/>
      <c r="D148" s="160"/>
      <c r="E148" s="160"/>
      <c r="F148" s="160"/>
      <c r="G148" s="160"/>
      <c r="H148" s="160"/>
    </row>
    <row r="149" spans="3:8" x14ac:dyDescent="0.25">
      <c r="C149" s="162"/>
      <c r="D149" s="160"/>
      <c r="E149" s="160"/>
      <c r="F149" s="160"/>
      <c r="G149" s="160"/>
      <c r="H149" s="160"/>
    </row>
    <row r="150" spans="3:8" x14ac:dyDescent="0.25">
      <c r="C150" s="162"/>
      <c r="D150" s="160"/>
      <c r="E150" s="160"/>
      <c r="F150" s="160"/>
      <c r="G150" s="160"/>
      <c r="H150" s="160"/>
    </row>
    <row r="151" spans="3:8" x14ac:dyDescent="0.25">
      <c r="C151" s="162"/>
      <c r="D151" s="160"/>
      <c r="E151" s="160"/>
      <c r="F151" s="160"/>
      <c r="G151" s="160"/>
      <c r="H151" s="160"/>
    </row>
    <row r="152" spans="3:8" x14ac:dyDescent="0.25">
      <c r="C152" s="162"/>
      <c r="D152" s="160"/>
      <c r="E152" s="160"/>
      <c r="F152" s="160"/>
      <c r="G152" s="160"/>
      <c r="H152" s="160"/>
    </row>
    <row r="153" spans="3:8" x14ac:dyDescent="0.25">
      <c r="C153" s="162"/>
      <c r="D153" s="160"/>
      <c r="E153" s="160"/>
      <c r="F153" s="160"/>
      <c r="G153" s="160"/>
      <c r="H153" s="160"/>
    </row>
    <row r="154" spans="3:8" x14ac:dyDescent="0.25">
      <c r="C154" s="162"/>
      <c r="D154" s="160"/>
      <c r="E154" s="160"/>
      <c r="F154" s="160"/>
      <c r="G154" s="160"/>
      <c r="H154" s="160"/>
    </row>
    <row r="155" spans="3:8" x14ac:dyDescent="0.25">
      <c r="C155" s="162"/>
      <c r="D155" s="160"/>
      <c r="E155" s="160"/>
      <c r="F155" s="160"/>
      <c r="G155" s="160"/>
      <c r="H155" s="160"/>
    </row>
    <row r="156" spans="3:8" x14ac:dyDescent="0.25">
      <c r="C156" s="162"/>
      <c r="D156" s="160"/>
      <c r="E156" s="160"/>
      <c r="F156" s="160"/>
      <c r="G156" s="160"/>
      <c r="H156" s="160"/>
    </row>
    <row r="157" spans="3:8" x14ac:dyDescent="0.25">
      <c r="C157" s="162"/>
      <c r="D157" s="160"/>
      <c r="E157" s="160"/>
      <c r="F157" s="160"/>
      <c r="G157" s="160"/>
      <c r="H157" s="160"/>
    </row>
    <row r="158" spans="3:8" x14ac:dyDescent="0.25">
      <c r="C158" s="162"/>
      <c r="D158" s="160"/>
      <c r="E158" s="160"/>
      <c r="F158" s="160"/>
      <c r="G158" s="160"/>
      <c r="H158" s="160"/>
    </row>
    <row r="159" spans="3:8" x14ac:dyDescent="0.25">
      <c r="C159" s="162"/>
      <c r="D159" s="160"/>
      <c r="E159" s="160"/>
      <c r="F159" s="160"/>
      <c r="G159" s="160"/>
      <c r="H159" s="160"/>
    </row>
    <row r="160" spans="3:8" x14ac:dyDescent="0.25">
      <c r="C160" s="162"/>
      <c r="D160" s="160"/>
      <c r="E160" s="160"/>
      <c r="F160" s="160"/>
      <c r="G160" s="160"/>
      <c r="H160" s="160"/>
    </row>
    <row r="161" spans="3:8" x14ac:dyDescent="0.25">
      <c r="C161" s="162"/>
      <c r="D161" s="160"/>
      <c r="E161" s="160"/>
      <c r="F161" s="160"/>
      <c r="G161" s="160"/>
      <c r="H161" s="160"/>
    </row>
    <row r="162" spans="3:8" x14ac:dyDescent="0.25">
      <c r="C162" s="162"/>
      <c r="D162" s="160"/>
      <c r="E162" s="160"/>
      <c r="F162" s="160"/>
      <c r="G162" s="160"/>
      <c r="H162" s="160"/>
    </row>
    <row r="163" spans="3:8" x14ac:dyDescent="0.25">
      <c r="C163" s="162"/>
      <c r="D163" s="160"/>
      <c r="E163" s="160"/>
      <c r="F163" s="160"/>
      <c r="G163" s="160"/>
      <c r="H163" s="160"/>
    </row>
    <row r="164" spans="3:8" x14ac:dyDescent="0.25">
      <c r="C164" s="162"/>
      <c r="D164" s="160"/>
      <c r="E164" s="160"/>
      <c r="F164" s="160"/>
      <c r="G164" s="160"/>
      <c r="H164" s="160"/>
    </row>
    <row r="165" spans="3:8" x14ac:dyDescent="0.25">
      <c r="C165" s="162"/>
      <c r="D165" s="160"/>
      <c r="E165" s="160"/>
      <c r="F165" s="160"/>
      <c r="G165" s="160"/>
      <c r="H165" s="160"/>
    </row>
    <row r="166" spans="3:8" x14ac:dyDescent="0.25">
      <c r="C166" s="162"/>
      <c r="D166" s="160"/>
      <c r="E166" s="160"/>
      <c r="F166" s="160"/>
      <c r="G166" s="160"/>
      <c r="H166" s="160"/>
    </row>
    <row r="167" spans="3:8" x14ac:dyDescent="0.25">
      <c r="C167" s="162"/>
      <c r="D167" s="160"/>
      <c r="E167" s="160"/>
      <c r="F167" s="160"/>
      <c r="G167" s="160"/>
      <c r="H167" s="160"/>
    </row>
    <row r="168" spans="3:8" x14ac:dyDescent="0.25">
      <c r="C168" s="162"/>
      <c r="D168" s="160"/>
      <c r="E168" s="160"/>
      <c r="F168" s="160"/>
      <c r="G168" s="160"/>
      <c r="H168" s="160"/>
    </row>
    <row r="169" spans="3:8" x14ac:dyDescent="0.25">
      <c r="C169" s="162"/>
      <c r="D169" s="160"/>
      <c r="E169" s="160"/>
      <c r="F169" s="160"/>
      <c r="G169" s="160"/>
      <c r="H169" s="160"/>
    </row>
    <row r="170" spans="3:8" x14ac:dyDescent="0.25">
      <c r="C170" s="162"/>
      <c r="D170" s="160"/>
      <c r="E170" s="160"/>
      <c r="F170" s="160"/>
      <c r="G170" s="160"/>
      <c r="H170" s="160"/>
    </row>
    <row r="171" spans="3:8" x14ac:dyDescent="0.25">
      <c r="C171" s="162"/>
      <c r="D171" s="160"/>
      <c r="E171" s="160"/>
      <c r="F171" s="160"/>
      <c r="G171" s="160"/>
      <c r="H171" s="160"/>
    </row>
    <row r="172" spans="3:8" x14ac:dyDescent="0.25">
      <c r="C172" s="162"/>
      <c r="D172" s="160"/>
      <c r="E172" s="160"/>
      <c r="F172" s="160"/>
      <c r="G172" s="160"/>
      <c r="H172" s="160"/>
    </row>
    <row r="173" spans="3:8" x14ac:dyDescent="0.25">
      <c r="C173" s="162"/>
      <c r="D173" s="160"/>
      <c r="E173" s="160"/>
      <c r="F173" s="160"/>
      <c r="G173" s="160"/>
      <c r="H173" s="160"/>
    </row>
    <row r="174" spans="3:8" x14ac:dyDescent="0.25">
      <c r="C174" s="162"/>
      <c r="D174" s="160"/>
      <c r="E174" s="160"/>
      <c r="F174" s="160"/>
      <c r="G174" s="160"/>
      <c r="H174" s="160"/>
    </row>
    <row r="175" spans="3:8" x14ac:dyDescent="0.25">
      <c r="C175" s="162"/>
      <c r="D175" s="160"/>
      <c r="E175" s="160"/>
      <c r="F175" s="160"/>
      <c r="G175" s="160"/>
      <c r="H175" s="160"/>
    </row>
    <row r="176" spans="3:8" x14ac:dyDescent="0.25">
      <c r="C176" s="162"/>
      <c r="D176" s="160"/>
      <c r="E176" s="160"/>
      <c r="F176" s="160"/>
      <c r="G176" s="160"/>
      <c r="H176" s="160"/>
    </row>
  </sheetData>
  <mergeCells count="26">
    <mergeCell ref="I91:I105"/>
    <mergeCell ref="I76:I90"/>
    <mergeCell ref="I127:I128"/>
    <mergeCell ref="A91:A103"/>
    <mergeCell ref="A16:A17"/>
    <mergeCell ref="A45:A46"/>
    <mergeCell ref="A58:A61"/>
    <mergeCell ref="A30:A32"/>
    <mergeCell ref="A37:A43"/>
    <mergeCell ref="A47:A57"/>
    <mergeCell ref="A132:A133"/>
    <mergeCell ref="A130:A131"/>
    <mergeCell ref="A1:I1"/>
    <mergeCell ref="A74:A75"/>
    <mergeCell ref="A107:A108"/>
    <mergeCell ref="A110:A111"/>
    <mergeCell ref="A127:A128"/>
    <mergeCell ref="A63:A64"/>
    <mergeCell ref="A65:A66"/>
    <mergeCell ref="A67:A68"/>
    <mergeCell ref="A69:A70"/>
    <mergeCell ref="A72:A73"/>
    <mergeCell ref="A4:A9"/>
    <mergeCell ref="A10:A15"/>
    <mergeCell ref="A18:A23"/>
    <mergeCell ref="A76:A90"/>
  </mergeCells>
  <pageMargins left="0" right="0" top="0.15748031496062992" bottom="0.15748031496062992" header="0.31496062992125984" footer="0.31496062992125984"/>
  <pageSetup paperSize="9" scale="41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tabColor theme="6" tint="0.39997558519241921"/>
    <pageSetUpPr fitToPage="1"/>
  </sheetPr>
  <dimension ref="A1:L156"/>
  <sheetViews>
    <sheetView topLeftCell="A106" zoomScale="85" zoomScaleNormal="85" workbookViewId="0">
      <selection activeCell="J38" sqref="J38"/>
    </sheetView>
  </sheetViews>
  <sheetFormatPr defaultRowHeight="15.75" x14ac:dyDescent="0.25"/>
  <cols>
    <col min="1" max="1" width="6.7109375" style="27" customWidth="1"/>
    <col min="2" max="2" width="10.28515625" style="81" customWidth="1"/>
    <col min="3" max="3" width="60.7109375" style="5" customWidth="1"/>
    <col min="4" max="4" width="20.140625" style="81" customWidth="1"/>
    <col min="5" max="5" width="20.7109375" style="81" customWidth="1"/>
    <col min="6" max="6" width="20.5703125" style="81" customWidth="1"/>
    <col min="7" max="7" width="22.7109375" style="81" customWidth="1"/>
    <col min="8" max="8" width="21.85546875" style="81" customWidth="1"/>
    <col min="9" max="9" width="19" style="3" customWidth="1"/>
    <col min="10" max="10" width="9.5703125" style="158" bestFit="1" customWidth="1"/>
    <col min="11" max="11" width="10.5703125" style="128" customWidth="1"/>
    <col min="12" max="16384" width="9.140625" style="128"/>
  </cols>
  <sheetData>
    <row r="1" spans="1:10" ht="30" customHeight="1" x14ac:dyDescent="0.25">
      <c r="A1" s="236" t="s">
        <v>27</v>
      </c>
      <c r="B1" s="236"/>
      <c r="C1" s="236"/>
      <c r="D1" s="236"/>
      <c r="E1" s="236"/>
      <c r="F1" s="236"/>
      <c r="G1" s="236"/>
      <c r="H1" s="236"/>
      <c r="I1" s="236"/>
      <c r="J1" s="107"/>
    </row>
    <row r="2" spans="1:10" ht="30" customHeight="1" x14ac:dyDescent="0.25">
      <c r="A2" s="129" t="s">
        <v>0</v>
      </c>
      <c r="B2" s="129" t="s">
        <v>1</v>
      </c>
      <c r="C2" s="108" t="s">
        <v>2</v>
      </c>
      <c r="D2" s="108" t="s">
        <v>516</v>
      </c>
      <c r="E2" s="108" t="s">
        <v>517</v>
      </c>
      <c r="F2" s="108" t="s">
        <v>568</v>
      </c>
      <c r="G2" s="108" t="s">
        <v>519</v>
      </c>
      <c r="H2" s="108" t="s">
        <v>569</v>
      </c>
      <c r="I2" s="88" t="s">
        <v>241</v>
      </c>
      <c r="J2" s="107"/>
    </row>
    <row r="3" spans="1:10" ht="78.75" x14ac:dyDescent="0.25">
      <c r="A3" s="163" t="s">
        <v>59</v>
      </c>
      <c r="B3" s="164"/>
      <c r="C3" s="28" t="s">
        <v>68</v>
      </c>
      <c r="D3" s="94"/>
      <c r="E3" s="94"/>
      <c r="F3" s="94"/>
      <c r="G3" s="94"/>
      <c r="H3" s="94"/>
      <c r="I3" s="94"/>
      <c r="J3" s="107"/>
    </row>
    <row r="4" spans="1:10" ht="31.5" x14ac:dyDescent="0.25">
      <c r="A4" s="217" t="s">
        <v>38</v>
      </c>
      <c r="B4" s="32" t="s">
        <v>388</v>
      </c>
      <c r="C4" s="29" t="s">
        <v>503</v>
      </c>
      <c r="D4" s="96">
        <v>209</v>
      </c>
      <c r="E4" s="96">
        <v>99</v>
      </c>
      <c r="F4" s="96">
        <v>69</v>
      </c>
      <c r="G4" s="96">
        <v>34</v>
      </c>
      <c r="H4" s="96">
        <v>14</v>
      </c>
      <c r="I4" s="12">
        <f t="shared" ref="I4:I8" si="0">SUM(D4:H4)</f>
        <v>425</v>
      </c>
      <c r="J4" s="107"/>
    </row>
    <row r="5" spans="1:10" ht="47.25" x14ac:dyDescent="0.25">
      <c r="A5" s="218"/>
      <c r="B5" s="165" t="s">
        <v>549</v>
      </c>
      <c r="C5" s="30" t="s">
        <v>273</v>
      </c>
      <c r="D5" s="95">
        <v>209</v>
      </c>
      <c r="E5" s="95">
        <v>93</v>
      </c>
      <c r="F5" s="95">
        <v>69</v>
      </c>
      <c r="G5" s="95">
        <v>34</v>
      </c>
      <c r="H5" s="95">
        <v>14</v>
      </c>
      <c r="I5" s="137">
        <f t="shared" si="0"/>
        <v>419</v>
      </c>
      <c r="J5" s="136"/>
    </row>
    <row r="6" spans="1:10" ht="94.5" x14ac:dyDescent="0.25">
      <c r="A6" s="231" t="s">
        <v>39</v>
      </c>
      <c r="B6" s="77" t="s">
        <v>389</v>
      </c>
      <c r="C6" s="78" t="s">
        <v>242</v>
      </c>
      <c r="D6" s="96">
        <f>D4</f>
        <v>209</v>
      </c>
      <c r="E6" s="96">
        <v>99</v>
      </c>
      <c r="F6" s="96">
        <f t="shared" ref="F6:H6" si="1">F4</f>
        <v>69</v>
      </c>
      <c r="G6" s="96">
        <f t="shared" si="1"/>
        <v>34</v>
      </c>
      <c r="H6" s="96">
        <f t="shared" si="1"/>
        <v>14</v>
      </c>
      <c r="I6" s="12">
        <f t="shared" si="0"/>
        <v>425</v>
      </c>
      <c r="J6" s="107"/>
    </row>
    <row r="7" spans="1:10" ht="83.25" customHeight="1" x14ac:dyDescent="0.25">
      <c r="A7" s="231"/>
      <c r="B7" s="32" t="s">
        <v>12</v>
      </c>
      <c r="C7" s="30" t="s">
        <v>140</v>
      </c>
      <c r="D7" s="95">
        <v>194</v>
      </c>
      <c r="E7" s="95">
        <v>99</v>
      </c>
      <c r="F7" s="95">
        <v>69</v>
      </c>
      <c r="G7" s="95">
        <v>34</v>
      </c>
      <c r="H7" s="95">
        <v>13</v>
      </c>
      <c r="I7" s="12">
        <f t="shared" si="0"/>
        <v>409</v>
      </c>
      <c r="J7" s="107"/>
    </row>
    <row r="8" spans="1:10" ht="47.25" x14ac:dyDescent="0.25">
      <c r="A8" s="226" t="s">
        <v>129</v>
      </c>
      <c r="B8" s="77" t="s">
        <v>391</v>
      </c>
      <c r="C8" s="79" t="s">
        <v>390</v>
      </c>
      <c r="D8" s="97">
        <v>14</v>
      </c>
      <c r="E8" s="97">
        <v>8</v>
      </c>
      <c r="F8" s="97">
        <v>2</v>
      </c>
      <c r="G8" s="97">
        <v>4</v>
      </c>
      <c r="H8" s="97">
        <v>0</v>
      </c>
      <c r="I8" s="12">
        <f t="shared" si="0"/>
        <v>28</v>
      </c>
      <c r="J8" s="107"/>
    </row>
    <row r="9" spans="1:10" ht="94.5" x14ac:dyDescent="0.25">
      <c r="A9" s="226"/>
      <c r="B9" s="77" t="s">
        <v>550</v>
      </c>
      <c r="C9" s="79" t="s">
        <v>141</v>
      </c>
      <c r="D9" s="97">
        <v>10</v>
      </c>
      <c r="E9" s="97">
        <v>6</v>
      </c>
      <c r="F9" s="97">
        <v>2</v>
      </c>
      <c r="G9" s="97">
        <v>0</v>
      </c>
      <c r="H9" s="97">
        <v>0</v>
      </c>
      <c r="I9" s="12">
        <f>SUM(D9:H9)</f>
        <v>18</v>
      </c>
      <c r="J9" s="166"/>
    </row>
    <row r="10" spans="1:10" x14ac:dyDescent="0.25">
      <c r="A10" s="225" t="s">
        <v>116</v>
      </c>
      <c r="B10" s="33"/>
      <c r="C10" s="167" t="s">
        <v>117</v>
      </c>
      <c r="D10" s="108"/>
      <c r="E10" s="108"/>
      <c r="F10" s="108"/>
      <c r="G10" s="108"/>
      <c r="H10" s="108"/>
      <c r="I10" s="168"/>
      <c r="J10" s="107"/>
    </row>
    <row r="11" spans="1:10" ht="73.5" customHeight="1" x14ac:dyDescent="0.25">
      <c r="A11" s="226"/>
      <c r="B11" s="33" t="s">
        <v>505</v>
      </c>
      <c r="C11" s="31" t="s">
        <v>392</v>
      </c>
      <c r="D11" s="88">
        <v>76</v>
      </c>
      <c r="E11" s="88">
        <v>34</v>
      </c>
      <c r="F11" s="88">
        <v>29</v>
      </c>
      <c r="G11" s="88">
        <v>12</v>
      </c>
      <c r="H11" s="88">
        <v>6</v>
      </c>
      <c r="I11" s="12">
        <f>SUM(D11:H11)</f>
        <v>157</v>
      </c>
      <c r="J11" s="107"/>
    </row>
    <row r="12" spans="1:10" x14ac:dyDescent="0.25">
      <c r="A12" s="226"/>
      <c r="B12" s="77" t="s">
        <v>393</v>
      </c>
      <c r="C12" s="80" t="s">
        <v>394</v>
      </c>
      <c r="D12" s="98">
        <v>4</v>
      </c>
      <c r="E12" s="98">
        <v>4</v>
      </c>
      <c r="F12" s="98">
        <v>4</v>
      </c>
      <c r="G12" s="98">
        <v>4</v>
      </c>
      <c r="H12" s="98">
        <v>4</v>
      </c>
      <c r="I12" s="12">
        <f t="shared" ref="I12:I18" si="2">SUM(D12:H12)</f>
        <v>20</v>
      </c>
      <c r="J12" s="107"/>
    </row>
    <row r="13" spans="1:10" ht="63" x14ac:dyDescent="0.25">
      <c r="A13" s="226"/>
      <c r="B13" s="33" t="s">
        <v>504</v>
      </c>
      <c r="C13" s="34" t="s">
        <v>395</v>
      </c>
      <c r="D13" s="88">
        <v>95</v>
      </c>
      <c r="E13" s="88">
        <v>50</v>
      </c>
      <c r="F13" s="88">
        <v>36</v>
      </c>
      <c r="G13" s="88">
        <v>22</v>
      </c>
      <c r="H13" s="88">
        <v>7</v>
      </c>
      <c r="I13" s="12">
        <f t="shared" si="2"/>
        <v>210</v>
      </c>
      <c r="J13" s="107"/>
    </row>
    <row r="14" spans="1:10" x14ac:dyDescent="0.25">
      <c r="A14" s="226"/>
      <c r="B14" s="77" t="s">
        <v>396</v>
      </c>
      <c r="C14" s="80" t="s">
        <v>142</v>
      </c>
      <c r="D14" s="98">
        <v>5</v>
      </c>
      <c r="E14" s="98">
        <v>5</v>
      </c>
      <c r="F14" s="98">
        <v>5</v>
      </c>
      <c r="G14" s="98">
        <v>5</v>
      </c>
      <c r="H14" s="98">
        <v>4</v>
      </c>
      <c r="I14" s="12">
        <f t="shared" si="2"/>
        <v>24</v>
      </c>
      <c r="J14" s="107"/>
    </row>
    <row r="15" spans="1:10" ht="63" x14ac:dyDescent="0.25">
      <c r="A15" s="226"/>
      <c r="B15" s="33" t="s">
        <v>506</v>
      </c>
      <c r="C15" s="34" t="s">
        <v>397</v>
      </c>
      <c r="D15" s="88">
        <v>23</v>
      </c>
      <c r="E15" s="88">
        <v>15</v>
      </c>
      <c r="F15" s="88">
        <v>4</v>
      </c>
      <c r="G15" s="88">
        <v>0</v>
      </c>
      <c r="H15" s="88">
        <v>0</v>
      </c>
      <c r="I15" s="12">
        <f t="shared" si="2"/>
        <v>42</v>
      </c>
      <c r="J15" s="107"/>
    </row>
    <row r="16" spans="1:10" x14ac:dyDescent="0.25">
      <c r="A16" s="226"/>
      <c r="B16" s="77" t="s">
        <v>398</v>
      </c>
      <c r="C16" s="34" t="s">
        <v>143</v>
      </c>
      <c r="D16" s="88">
        <v>2</v>
      </c>
      <c r="E16" s="88">
        <v>2</v>
      </c>
      <c r="F16" s="88">
        <v>2</v>
      </c>
      <c r="G16" s="88">
        <v>0</v>
      </c>
      <c r="H16" s="88">
        <v>0</v>
      </c>
      <c r="I16" s="12">
        <f t="shared" si="2"/>
        <v>6</v>
      </c>
      <c r="J16" s="107"/>
    </row>
    <row r="17" spans="1:10" ht="47.25" x14ac:dyDescent="0.25">
      <c r="A17" s="225" t="s">
        <v>130</v>
      </c>
      <c r="B17" s="33" t="s">
        <v>224</v>
      </c>
      <c r="C17" s="30" t="s">
        <v>274</v>
      </c>
      <c r="D17" s="95">
        <v>0</v>
      </c>
      <c r="E17" s="95">
        <v>0</v>
      </c>
      <c r="F17" s="95">
        <v>0</v>
      </c>
      <c r="G17" s="95">
        <v>0</v>
      </c>
      <c r="H17" s="95">
        <v>0</v>
      </c>
      <c r="I17" s="12">
        <f t="shared" si="2"/>
        <v>0</v>
      </c>
      <c r="J17" s="107"/>
    </row>
    <row r="18" spans="1:10" ht="47.25" x14ac:dyDescent="0.25">
      <c r="A18" s="232"/>
      <c r="B18" s="33" t="s">
        <v>399</v>
      </c>
      <c r="C18" s="30" t="s">
        <v>275</v>
      </c>
      <c r="D18" s="95">
        <v>0</v>
      </c>
      <c r="E18" s="95">
        <v>0</v>
      </c>
      <c r="F18" s="95">
        <v>0</v>
      </c>
      <c r="G18" s="95">
        <v>0</v>
      </c>
      <c r="H18" s="95">
        <v>0</v>
      </c>
      <c r="I18" s="12">
        <f t="shared" si="2"/>
        <v>0</v>
      </c>
      <c r="J18" s="107"/>
    </row>
    <row r="19" spans="1:10" ht="132.75" customHeight="1" x14ac:dyDescent="0.25">
      <c r="A19" s="35" t="s">
        <v>400</v>
      </c>
      <c r="B19" s="35"/>
      <c r="C19" s="36" t="s">
        <v>551</v>
      </c>
      <c r="D19" s="35"/>
      <c r="E19" s="35"/>
      <c r="F19" s="35"/>
      <c r="G19" s="35"/>
      <c r="H19" s="35"/>
      <c r="I19" s="35"/>
      <c r="J19" s="107"/>
    </row>
    <row r="20" spans="1:10" ht="102" customHeight="1" x14ac:dyDescent="0.25">
      <c r="A20" s="163" t="s">
        <v>69</v>
      </c>
      <c r="B20" s="169"/>
      <c r="C20" s="28" t="s">
        <v>401</v>
      </c>
      <c r="D20" s="94"/>
      <c r="E20" s="94"/>
      <c r="F20" s="94"/>
      <c r="G20" s="94"/>
      <c r="H20" s="94"/>
      <c r="I20" s="94"/>
      <c r="J20" s="107"/>
    </row>
    <row r="21" spans="1:10" ht="63" x14ac:dyDescent="0.25">
      <c r="A21" s="233" t="s">
        <v>40</v>
      </c>
      <c r="B21" s="33" t="s">
        <v>338</v>
      </c>
      <c r="C21" s="30" t="s">
        <v>262</v>
      </c>
      <c r="D21" s="95">
        <f>D4</f>
        <v>209</v>
      </c>
      <c r="E21" s="95">
        <v>99</v>
      </c>
      <c r="F21" s="95">
        <f t="shared" ref="F21:H21" si="3">F4</f>
        <v>69</v>
      </c>
      <c r="G21" s="95">
        <f t="shared" si="3"/>
        <v>34</v>
      </c>
      <c r="H21" s="95">
        <f t="shared" si="3"/>
        <v>14</v>
      </c>
      <c r="I21" s="12">
        <f t="shared" ref="I21:I27" si="4">SUM(D21:H21)</f>
        <v>425</v>
      </c>
      <c r="J21" s="107"/>
    </row>
    <row r="22" spans="1:10" ht="52.5" customHeight="1" x14ac:dyDescent="0.25">
      <c r="A22" s="234"/>
      <c r="B22" s="33" t="s">
        <v>12</v>
      </c>
      <c r="C22" s="30" t="s">
        <v>402</v>
      </c>
      <c r="D22" s="95">
        <f>D4</f>
        <v>209</v>
      </c>
      <c r="E22" s="95">
        <v>99</v>
      </c>
      <c r="F22" s="95">
        <f t="shared" ref="F22:H22" si="5">F4</f>
        <v>69</v>
      </c>
      <c r="G22" s="95">
        <f t="shared" si="5"/>
        <v>34</v>
      </c>
      <c r="H22" s="95">
        <f t="shared" si="5"/>
        <v>14</v>
      </c>
      <c r="I22" s="12">
        <f t="shared" si="4"/>
        <v>425</v>
      </c>
      <c r="J22" s="107"/>
    </row>
    <row r="23" spans="1:10" ht="94.5" x14ac:dyDescent="0.25">
      <c r="A23" s="231" t="s">
        <v>41</v>
      </c>
      <c r="B23" s="33" t="s">
        <v>403</v>
      </c>
      <c r="C23" s="30" t="s">
        <v>552</v>
      </c>
      <c r="D23" s="95">
        <v>0</v>
      </c>
      <c r="E23" s="95">
        <v>0</v>
      </c>
      <c r="F23" s="95">
        <v>4</v>
      </c>
      <c r="G23" s="95">
        <v>0</v>
      </c>
      <c r="H23" s="95">
        <v>0</v>
      </c>
      <c r="I23" s="12">
        <f t="shared" si="4"/>
        <v>4</v>
      </c>
      <c r="J23" s="107"/>
    </row>
    <row r="24" spans="1:10" ht="86.25" customHeight="1" x14ac:dyDescent="0.25">
      <c r="A24" s="231"/>
      <c r="B24" s="33" t="s">
        <v>12</v>
      </c>
      <c r="C24" s="30" t="s">
        <v>404</v>
      </c>
      <c r="D24" s="95">
        <f>D7</f>
        <v>194</v>
      </c>
      <c r="E24" s="95">
        <v>99</v>
      </c>
      <c r="F24" s="95">
        <f t="shared" ref="F24:H24" si="6">F7</f>
        <v>69</v>
      </c>
      <c r="G24" s="95">
        <f t="shared" si="6"/>
        <v>34</v>
      </c>
      <c r="H24" s="95">
        <f t="shared" si="6"/>
        <v>13</v>
      </c>
      <c r="I24" s="12">
        <f t="shared" si="4"/>
        <v>409</v>
      </c>
      <c r="J24" s="170"/>
    </row>
    <row r="25" spans="1:10" ht="78.75" x14ac:dyDescent="0.25">
      <c r="A25" s="231" t="s">
        <v>118</v>
      </c>
      <c r="B25" s="33"/>
      <c r="C25" s="30" t="s">
        <v>553</v>
      </c>
      <c r="D25" s="95">
        <v>0</v>
      </c>
      <c r="E25" s="95">
        <v>15</v>
      </c>
      <c r="F25" s="95">
        <v>0</v>
      </c>
      <c r="G25" s="95">
        <v>0</v>
      </c>
      <c r="H25" s="95">
        <v>0</v>
      </c>
      <c r="I25" s="12">
        <f t="shared" si="4"/>
        <v>15</v>
      </c>
      <c r="J25" s="107"/>
    </row>
    <row r="26" spans="1:10" ht="63" x14ac:dyDescent="0.25">
      <c r="A26" s="231"/>
      <c r="B26" s="33" t="s">
        <v>406</v>
      </c>
      <c r="C26" s="30" t="s">
        <v>405</v>
      </c>
      <c r="D26" s="95">
        <f>D15</f>
        <v>23</v>
      </c>
      <c r="E26" s="95">
        <v>15</v>
      </c>
      <c r="F26" s="95">
        <f t="shared" ref="F26:H26" si="7">F15</f>
        <v>4</v>
      </c>
      <c r="G26" s="95">
        <f t="shared" si="7"/>
        <v>0</v>
      </c>
      <c r="H26" s="95">
        <f t="shared" si="7"/>
        <v>0</v>
      </c>
      <c r="I26" s="12">
        <f t="shared" si="4"/>
        <v>42</v>
      </c>
      <c r="J26" s="170"/>
    </row>
    <row r="27" spans="1:10" ht="94.5" x14ac:dyDescent="0.25">
      <c r="A27" s="225" t="s">
        <v>119</v>
      </c>
      <c r="B27" s="82" t="s">
        <v>408</v>
      </c>
      <c r="C27" s="79" t="s">
        <v>407</v>
      </c>
      <c r="D27" s="97">
        <v>0</v>
      </c>
      <c r="E27" s="97">
        <v>0</v>
      </c>
      <c r="F27" s="97">
        <v>0</v>
      </c>
      <c r="G27" s="97">
        <v>0</v>
      </c>
      <c r="H27" s="97">
        <v>1</v>
      </c>
      <c r="I27" s="12">
        <f t="shared" si="4"/>
        <v>1</v>
      </c>
      <c r="J27" s="107"/>
    </row>
    <row r="28" spans="1:10" ht="78.75" x14ac:dyDescent="0.25">
      <c r="A28" s="232"/>
      <c r="B28" s="33" t="s">
        <v>12</v>
      </c>
      <c r="C28" s="30" t="s">
        <v>263</v>
      </c>
      <c r="D28" s="95">
        <f>D4</f>
        <v>209</v>
      </c>
      <c r="E28" s="95">
        <f t="shared" ref="E28:H28" si="8">E4</f>
        <v>99</v>
      </c>
      <c r="F28" s="95">
        <f t="shared" si="8"/>
        <v>69</v>
      </c>
      <c r="G28" s="95">
        <f t="shared" si="8"/>
        <v>34</v>
      </c>
      <c r="H28" s="95">
        <f t="shared" si="8"/>
        <v>14</v>
      </c>
      <c r="I28" s="143">
        <f>I4</f>
        <v>425</v>
      </c>
      <c r="J28" s="107"/>
    </row>
    <row r="29" spans="1:10" ht="78.75" x14ac:dyDescent="0.25">
      <c r="A29" s="163" t="s">
        <v>71</v>
      </c>
      <c r="B29" s="164"/>
      <c r="C29" s="28" t="s">
        <v>70</v>
      </c>
      <c r="D29" s="94"/>
      <c r="E29" s="94"/>
      <c r="F29" s="94"/>
      <c r="G29" s="94"/>
      <c r="H29" s="94"/>
      <c r="I29" s="94"/>
      <c r="J29" s="107"/>
    </row>
    <row r="30" spans="1:10" ht="78.75" x14ac:dyDescent="0.25">
      <c r="A30" s="230" t="s">
        <v>42</v>
      </c>
      <c r="B30" s="32" t="s">
        <v>12</v>
      </c>
      <c r="C30" s="30" t="s">
        <v>264</v>
      </c>
      <c r="D30" s="95">
        <f>D4</f>
        <v>209</v>
      </c>
      <c r="E30" s="95">
        <f t="shared" ref="E30:H30" si="9">E4</f>
        <v>99</v>
      </c>
      <c r="F30" s="95">
        <f t="shared" si="9"/>
        <v>69</v>
      </c>
      <c r="G30" s="95">
        <f t="shared" si="9"/>
        <v>34</v>
      </c>
      <c r="H30" s="95">
        <f t="shared" si="9"/>
        <v>14</v>
      </c>
      <c r="I30" s="143">
        <f>SUM(D30:H30)</f>
        <v>425</v>
      </c>
      <c r="J30" s="107"/>
    </row>
    <row r="31" spans="1:10" ht="78.75" x14ac:dyDescent="0.25">
      <c r="A31" s="230"/>
      <c r="B31" s="32" t="s">
        <v>224</v>
      </c>
      <c r="C31" s="30" t="s">
        <v>276</v>
      </c>
      <c r="D31" s="95">
        <f>D4</f>
        <v>209</v>
      </c>
      <c r="E31" s="95">
        <f t="shared" ref="E31:H31" si="10">E4</f>
        <v>99</v>
      </c>
      <c r="F31" s="95">
        <f t="shared" si="10"/>
        <v>69</v>
      </c>
      <c r="G31" s="95">
        <f t="shared" si="10"/>
        <v>34</v>
      </c>
      <c r="H31" s="95">
        <f t="shared" si="10"/>
        <v>14</v>
      </c>
      <c r="I31" s="156">
        <f t="shared" ref="I31:I58" si="11">SUM(D31:H31)</f>
        <v>425</v>
      </c>
      <c r="J31" s="107"/>
    </row>
    <row r="32" spans="1:10" ht="78.75" x14ac:dyDescent="0.25">
      <c r="A32" s="230"/>
      <c r="B32" s="32" t="s">
        <v>409</v>
      </c>
      <c r="C32" s="30" t="s">
        <v>277</v>
      </c>
      <c r="D32" s="95">
        <v>0</v>
      </c>
      <c r="E32" s="95">
        <v>0</v>
      </c>
      <c r="F32" s="95">
        <v>0</v>
      </c>
      <c r="G32" s="95">
        <v>0</v>
      </c>
      <c r="H32" s="95">
        <v>0</v>
      </c>
      <c r="I32" s="156">
        <f t="shared" si="11"/>
        <v>0</v>
      </c>
      <c r="J32" s="107"/>
    </row>
    <row r="33" spans="1:12" ht="81.75" customHeight="1" x14ac:dyDescent="0.25">
      <c r="A33" s="230"/>
      <c r="B33" s="32" t="s">
        <v>239</v>
      </c>
      <c r="C33" s="30" t="s">
        <v>367</v>
      </c>
      <c r="D33" s="95">
        <v>0</v>
      </c>
      <c r="E33" s="95">
        <v>0</v>
      </c>
      <c r="F33" s="95">
        <v>0</v>
      </c>
      <c r="G33" s="95">
        <v>0</v>
      </c>
      <c r="H33" s="95">
        <v>0</v>
      </c>
      <c r="I33" s="156">
        <f t="shared" si="11"/>
        <v>0</v>
      </c>
      <c r="J33" s="107"/>
    </row>
    <row r="34" spans="1:12" ht="141.75" x14ac:dyDescent="0.25">
      <c r="A34" s="230"/>
      <c r="B34" s="32" t="s">
        <v>410</v>
      </c>
      <c r="C34" s="30" t="s">
        <v>278</v>
      </c>
      <c r="D34" s="95">
        <v>32</v>
      </c>
      <c r="E34" s="95">
        <v>16</v>
      </c>
      <c r="F34" s="95">
        <v>11</v>
      </c>
      <c r="G34" s="95">
        <v>13</v>
      </c>
      <c r="H34" s="95">
        <v>3</v>
      </c>
      <c r="I34" s="156">
        <f t="shared" si="11"/>
        <v>75</v>
      </c>
      <c r="J34" s="171"/>
    </row>
    <row r="35" spans="1:12" ht="141.75" x14ac:dyDescent="0.25">
      <c r="A35" s="230"/>
      <c r="B35" s="32" t="s">
        <v>411</v>
      </c>
      <c r="C35" s="30" t="s">
        <v>279</v>
      </c>
      <c r="D35" s="95">
        <v>0</v>
      </c>
      <c r="E35" s="95">
        <v>0</v>
      </c>
      <c r="F35" s="95">
        <v>2</v>
      </c>
      <c r="G35" s="95">
        <v>0</v>
      </c>
      <c r="H35" s="95">
        <v>0</v>
      </c>
      <c r="I35" s="156">
        <f t="shared" si="11"/>
        <v>2</v>
      </c>
      <c r="J35" s="107"/>
    </row>
    <row r="36" spans="1:12" ht="141.75" x14ac:dyDescent="0.25">
      <c r="A36" s="231" t="s">
        <v>43</v>
      </c>
      <c r="B36" s="82" t="s">
        <v>412</v>
      </c>
      <c r="C36" s="78" t="s">
        <v>280</v>
      </c>
      <c r="D36" s="96">
        <v>2</v>
      </c>
      <c r="E36" s="96">
        <v>5</v>
      </c>
      <c r="F36" s="96">
        <v>1</v>
      </c>
      <c r="G36" s="96">
        <v>6</v>
      </c>
      <c r="H36" s="96">
        <v>1</v>
      </c>
      <c r="I36" s="156">
        <f t="shared" si="11"/>
        <v>15</v>
      </c>
      <c r="J36" s="107" t="s">
        <v>548</v>
      </c>
    </row>
    <row r="37" spans="1:12" ht="110.25" x14ac:dyDescent="0.25">
      <c r="A37" s="231"/>
      <c r="B37" s="32" t="s">
        <v>44</v>
      </c>
      <c r="C37" s="30" t="s">
        <v>281</v>
      </c>
      <c r="D37" s="95">
        <v>25</v>
      </c>
      <c r="E37" s="95">
        <v>16</v>
      </c>
      <c r="F37" s="95">
        <v>11</v>
      </c>
      <c r="G37" s="95">
        <v>13</v>
      </c>
      <c r="H37" s="95">
        <v>7</v>
      </c>
      <c r="I37" s="156">
        <f t="shared" si="11"/>
        <v>72</v>
      </c>
      <c r="J37" s="107"/>
    </row>
    <row r="38" spans="1:12" ht="141.75" x14ac:dyDescent="0.25">
      <c r="A38" s="231" t="s">
        <v>45</v>
      </c>
      <c r="B38" s="32" t="s">
        <v>46</v>
      </c>
      <c r="C38" s="30" t="s">
        <v>413</v>
      </c>
      <c r="D38" s="95">
        <v>44969390</v>
      </c>
      <c r="E38" s="95" t="s">
        <v>566</v>
      </c>
      <c r="F38" s="95">
        <v>25655.3</v>
      </c>
      <c r="G38" s="95">
        <v>15625.79</v>
      </c>
      <c r="H38" s="95">
        <v>7068300</v>
      </c>
      <c r="I38" s="156">
        <f t="shared" si="11"/>
        <v>52078971.089999996</v>
      </c>
      <c r="J38" s="107"/>
    </row>
    <row r="39" spans="1:12" ht="113.25" customHeight="1" x14ac:dyDescent="0.25">
      <c r="A39" s="231"/>
      <c r="B39" s="32" t="s">
        <v>265</v>
      </c>
      <c r="C39" s="37" t="s">
        <v>414</v>
      </c>
      <c r="D39" s="95">
        <v>32</v>
      </c>
      <c r="E39" s="95">
        <f t="shared" ref="E39:H39" si="12">E34</f>
        <v>16</v>
      </c>
      <c r="F39" s="95">
        <f t="shared" si="12"/>
        <v>11</v>
      </c>
      <c r="G39" s="95">
        <f t="shared" si="12"/>
        <v>13</v>
      </c>
      <c r="H39" s="95">
        <f t="shared" si="12"/>
        <v>3</v>
      </c>
      <c r="I39" s="156">
        <f t="shared" si="11"/>
        <v>75</v>
      </c>
      <c r="J39" s="107"/>
    </row>
    <row r="40" spans="1:12" ht="63" x14ac:dyDescent="0.25">
      <c r="A40" s="231"/>
      <c r="B40" s="32" t="s">
        <v>47</v>
      </c>
      <c r="C40" s="30" t="s">
        <v>84</v>
      </c>
      <c r="D40" s="95" t="s">
        <v>521</v>
      </c>
      <c r="E40" s="95" t="s">
        <v>521</v>
      </c>
      <c r="F40" s="95" t="s">
        <v>521</v>
      </c>
      <c r="G40" s="95" t="s">
        <v>521</v>
      </c>
      <c r="H40" s="95" t="s">
        <v>521</v>
      </c>
      <c r="I40" s="172"/>
      <c r="J40" s="173"/>
      <c r="L40" s="174"/>
    </row>
    <row r="41" spans="1:12" ht="141.75" x14ac:dyDescent="0.25">
      <c r="A41" s="233" t="s">
        <v>131</v>
      </c>
      <c r="B41" s="32" t="s">
        <v>180</v>
      </c>
      <c r="C41" s="37" t="s">
        <v>282</v>
      </c>
      <c r="D41" s="99">
        <f>D39</f>
        <v>32</v>
      </c>
      <c r="E41" s="99">
        <f t="shared" ref="E41:H41" si="13">E39</f>
        <v>16</v>
      </c>
      <c r="F41" s="99">
        <f t="shared" si="13"/>
        <v>11</v>
      </c>
      <c r="G41" s="99">
        <f t="shared" si="13"/>
        <v>13</v>
      </c>
      <c r="H41" s="99">
        <f t="shared" si="13"/>
        <v>3</v>
      </c>
      <c r="I41" s="12">
        <f t="shared" si="11"/>
        <v>75</v>
      </c>
      <c r="J41" s="173"/>
    </row>
    <row r="42" spans="1:12" ht="141.75" x14ac:dyDescent="0.25">
      <c r="A42" s="234"/>
      <c r="B42" s="32" t="s">
        <v>415</v>
      </c>
      <c r="C42" s="37" t="s">
        <v>283</v>
      </c>
      <c r="D42" s="99">
        <v>32</v>
      </c>
      <c r="E42" s="99">
        <v>16</v>
      </c>
      <c r="F42" s="99">
        <v>11</v>
      </c>
      <c r="G42" s="99">
        <v>13</v>
      </c>
      <c r="H42" s="99">
        <v>3</v>
      </c>
      <c r="I42" s="12">
        <f t="shared" si="11"/>
        <v>75</v>
      </c>
      <c r="J42" s="173"/>
    </row>
    <row r="43" spans="1:12" ht="110.25" x14ac:dyDescent="0.25">
      <c r="A43" s="238" t="s">
        <v>147</v>
      </c>
      <c r="B43" s="32" t="s">
        <v>418</v>
      </c>
      <c r="C43" s="38" t="s">
        <v>370</v>
      </c>
      <c r="D43" s="97">
        <v>1</v>
      </c>
      <c r="E43" s="97">
        <v>1</v>
      </c>
      <c r="F43" s="97">
        <v>1</v>
      </c>
      <c r="G43" s="97">
        <v>1</v>
      </c>
      <c r="H43" s="97">
        <v>1</v>
      </c>
      <c r="I43" s="12">
        <f t="shared" si="11"/>
        <v>5</v>
      </c>
      <c r="J43" s="173"/>
    </row>
    <row r="44" spans="1:12" x14ac:dyDescent="0.25">
      <c r="A44" s="234"/>
      <c r="B44" s="32" t="s">
        <v>416</v>
      </c>
      <c r="C44" s="38" t="s">
        <v>144</v>
      </c>
      <c r="D44" s="97">
        <v>1</v>
      </c>
      <c r="E44" s="97">
        <v>1</v>
      </c>
      <c r="F44" s="97">
        <v>1</v>
      </c>
      <c r="G44" s="97">
        <v>1</v>
      </c>
      <c r="H44" s="97">
        <v>0</v>
      </c>
      <c r="I44" s="12">
        <f t="shared" si="11"/>
        <v>4</v>
      </c>
      <c r="J44" s="173"/>
    </row>
    <row r="45" spans="1:12" x14ac:dyDescent="0.25">
      <c r="A45" s="234"/>
      <c r="B45" s="32" t="s">
        <v>417</v>
      </c>
      <c r="C45" s="38" t="s">
        <v>145</v>
      </c>
      <c r="D45" s="97">
        <v>1</v>
      </c>
      <c r="E45" s="97">
        <v>0</v>
      </c>
      <c r="F45" s="97">
        <v>1</v>
      </c>
      <c r="G45" s="97">
        <v>0</v>
      </c>
      <c r="H45" s="97">
        <v>0</v>
      </c>
      <c r="I45" s="12">
        <f t="shared" si="11"/>
        <v>2</v>
      </c>
      <c r="J45" s="173"/>
    </row>
    <row r="46" spans="1:12" x14ac:dyDescent="0.25">
      <c r="A46" s="234"/>
      <c r="B46" s="32" t="s">
        <v>419</v>
      </c>
      <c r="C46" s="38" t="s">
        <v>146</v>
      </c>
      <c r="D46" s="97">
        <v>1</v>
      </c>
      <c r="E46" s="97">
        <v>0</v>
      </c>
      <c r="F46" s="97">
        <v>1</v>
      </c>
      <c r="G46" s="97">
        <v>1</v>
      </c>
      <c r="H46" s="97">
        <v>0</v>
      </c>
      <c r="I46" s="12">
        <f t="shared" si="11"/>
        <v>3</v>
      </c>
      <c r="J46" s="173"/>
    </row>
    <row r="47" spans="1:12" x14ac:dyDescent="0.25">
      <c r="A47" s="234"/>
      <c r="B47" s="32" t="s">
        <v>420</v>
      </c>
      <c r="C47" s="38" t="s">
        <v>285</v>
      </c>
      <c r="D47" s="97">
        <v>1</v>
      </c>
      <c r="E47" s="97">
        <v>0</v>
      </c>
      <c r="F47" s="97">
        <v>0</v>
      </c>
      <c r="G47" s="97">
        <v>1</v>
      </c>
      <c r="H47" s="97">
        <v>0</v>
      </c>
      <c r="I47" s="12">
        <f t="shared" si="11"/>
        <v>2</v>
      </c>
      <c r="J47" s="173"/>
    </row>
    <row r="48" spans="1:12" ht="131.25" customHeight="1" x14ac:dyDescent="0.25">
      <c r="A48" s="234"/>
      <c r="B48" s="32" t="s">
        <v>421</v>
      </c>
      <c r="C48" s="38" t="s">
        <v>284</v>
      </c>
      <c r="D48" s="97">
        <v>1</v>
      </c>
      <c r="E48" s="97">
        <v>1</v>
      </c>
      <c r="F48" s="97">
        <v>0</v>
      </c>
      <c r="G48" s="97">
        <v>1</v>
      </c>
      <c r="H48" s="97">
        <v>1</v>
      </c>
      <c r="I48" s="12">
        <f t="shared" si="11"/>
        <v>4</v>
      </c>
      <c r="J48" s="173"/>
    </row>
    <row r="49" spans="1:10" x14ac:dyDescent="0.25">
      <c r="A49" s="234"/>
      <c r="B49" s="32" t="s">
        <v>422</v>
      </c>
      <c r="C49" s="38" t="s">
        <v>144</v>
      </c>
      <c r="D49" s="97">
        <f>D44</f>
        <v>1</v>
      </c>
      <c r="E49" s="97">
        <f t="shared" ref="E49:H49" si="14">E44</f>
        <v>1</v>
      </c>
      <c r="F49" s="97">
        <f t="shared" si="14"/>
        <v>1</v>
      </c>
      <c r="G49" s="97">
        <f t="shared" si="14"/>
        <v>1</v>
      </c>
      <c r="H49" s="97">
        <f t="shared" si="14"/>
        <v>0</v>
      </c>
      <c r="I49" s="12">
        <f t="shared" si="11"/>
        <v>4</v>
      </c>
      <c r="J49" s="173"/>
    </row>
    <row r="50" spans="1:10" x14ac:dyDescent="0.25">
      <c r="A50" s="234"/>
      <c r="B50" s="32" t="s">
        <v>423</v>
      </c>
      <c r="C50" s="38" t="s">
        <v>145</v>
      </c>
      <c r="D50" s="97">
        <f t="shared" ref="D50:H50" si="15">D45</f>
        <v>1</v>
      </c>
      <c r="E50" s="97">
        <f t="shared" si="15"/>
        <v>0</v>
      </c>
      <c r="F50" s="97">
        <v>0</v>
      </c>
      <c r="G50" s="97">
        <f t="shared" si="15"/>
        <v>0</v>
      </c>
      <c r="H50" s="97">
        <f t="shared" si="15"/>
        <v>0</v>
      </c>
      <c r="I50" s="12">
        <f t="shared" si="11"/>
        <v>1</v>
      </c>
      <c r="J50" s="173"/>
    </row>
    <row r="51" spans="1:10" x14ac:dyDescent="0.25">
      <c r="A51" s="234"/>
      <c r="B51" s="32" t="s">
        <v>424</v>
      </c>
      <c r="C51" s="38" t="s">
        <v>146</v>
      </c>
      <c r="D51" s="97">
        <f t="shared" ref="D51:H51" si="16">D46</f>
        <v>1</v>
      </c>
      <c r="E51" s="97">
        <f t="shared" si="16"/>
        <v>0</v>
      </c>
      <c r="F51" s="97">
        <f t="shared" si="16"/>
        <v>1</v>
      </c>
      <c r="G51" s="97">
        <f t="shared" si="16"/>
        <v>1</v>
      </c>
      <c r="H51" s="97">
        <f t="shared" si="16"/>
        <v>0</v>
      </c>
      <c r="I51" s="12">
        <f t="shared" si="11"/>
        <v>3</v>
      </c>
      <c r="J51" s="173"/>
    </row>
    <row r="52" spans="1:10" x14ac:dyDescent="0.25">
      <c r="A52" s="234"/>
      <c r="B52" s="32" t="s">
        <v>425</v>
      </c>
      <c r="C52" s="38" t="s">
        <v>285</v>
      </c>
      <c r="D52" s="97">
        <f t="shared" ref="D52:H52" si="17">D47</f>
        <v>1</v>
      </c>
      <c r="E52" s="97">
        <f t="shared" si="17"/>
        <v>0</v>
      </c>
      <c r="F52" s="97">
        <f t="shared" si="17"/>
        <v>0</v>
      </c>
      <c r="G52" s="97">
        <f t="shared" si="17"/>
        <v>1</v>
      </c>
      <c r="H52" s="97">
        <f t="shared" si="17"/>
        <v>0</v>
      </c>
      <c r="I52" s="12">
        <f t="shared" si="11"/>
        <v>2</v>
      </c>
      <c r="J52" s="173"/>
    </row>
    <row r="53" spans="1:10" ht="111.75" customHeight="1" x14ac:dyDescent="0.25">
      <c r="A53" s="237"/>
      <c r="B53" s="32" t="s">
        <v>12</v>
      </c>
      <c r="C53" s="37" t="s">
        <v>286</v>
      </c>
      <c r="D53" s="99">
        <v>1</v>
      </c>
      <c r="E53" s="99">
        <v>1</v>
      </c>
      <c r="F53" s="99">
        <v>1</v>
      </c>
      <c r="G53" s="99">
        <v>1</v>
      </c>
      <c r="H53" s="99">
        <v>1</v>
      </c>
      <c r="I53" s="12">
        <f t="shared" si="11"/>
        <v>5</v>
      </c>
      <c r="J53" s="173"/>
    </row>
    <row r="54" spans="1:10" ht="78.75" x14ac:dyDescent="0.25">
      <c r="A54" s="163" t="s">
        <v>73</v>
      </c>
      <c r="B54" s="164"/>
      <c r="C54" s="28" t="s">
        <v>72</v>
      </c>
      <c r="D54" s="94"/>
      <c r="E54" s="94"/>
      <c r="F54" s="94"/>
      <c r="G54" s="94"/>
      <c r="H54" s="94"/>
      <c r="I54" s="94"/>
      <c r="J54" s="107"/>
    </row>
    <row r="55" spans="1:10" ht="31.5" x14ac:dyDescent="0.25">
      <c r="A55" s="223" t="s">
        <v>48</v>
      </c>
      <c r="B55" s="32" t="s">
        <v>267</v>
      </c>
      <c r="C55" s="30" t="s">
        <v>287</v>
      </c>
      <c r="D55" s="95">
        <v>1926</v>
      </c>
      <c r="E55" s="95">
        <v>567</v>
      </c>
      <c r="F55" s="95"/>
      <c r="G55" s="95"/>
      <c r="H55" s="95">
        <v>120</v>
      </c>
      <c r="I55" s="12">
        <f t="shared" si="11"/>
        <v>2613</v>
      </c>
      <c r="J55" s="107"/>
    </row>
    <row r="56" spans="1:10" ht="50.25" customHeight="1" x14ac:dyDescent="0.25">
      <c r="A56" s="224"/>
      <c r="B56" s="32" t="s">
        <v>426</v>
      </c>
      <c r="C56" s="30" t="s">
        <v>368</v>
      </c>
      <c r="D56" s="95">
        <v>209</v>
      </c>
      <c r="E56" s="95">
        <v>99</v>
      </c>
      <c r="F56" s="95">
        <v>69</v>
      </c>
      <c r="G56" s="95">
        <v>34</v>
      </c>
      <c r="H56" s="95">
        <v>14</v>
      </c>
      <c r="I56" s="12">
        <f t="shared" si="11"/>
        <v>425</v>
      </c>
      <c r="J56" s="107"/>
    </row>
    <row r="57" spans="1:10" ht="48.75" customHeight="1" x14ac:dyDescent="0.25">
      <c r="A57" s="175"/>
      <c r="B57" s="32" t="s">
        <v>427</v>
      </c>
      <c r="C57" s="30" t="s">
        <v>369</v>
      </c>
      <c r="D57" s="95">
        <v>0</v>
      </c>
      <c r="E57" s="95">
        <v>0</v>
      </c>
      <c r="F57" s="95" t="s">
        <v>521</v>
      </c>
      <c r="G57" s="95">
        <v>0</v>
      </c>
      <c r="H57" s="95">
        <v>0</v>
      </c>
      <c r="I57" s="12">
        <f t="shared" si="11"/>
        <v>0</v>
      </c>
      <c r="J57" s="107"/>
    </row>
    <row r="58" spans="1:10" ht="48" customHeight="1" x14ac:dyDescent="0.25">
      <c r="A58" s="175"/>
      <c r="B58" s="32" t="s">
        <v>428</v>
      </c>
      <c r="C58" s="30" t="s">
        <v>430</v>
      </c>
      <c r="D58" s="95">
        <v>0</v>
      </c>
      <c r="E58" s="95">
        <v>0</v>
      </c>
      <c r="F58" s="95" t="s">
        <v>521</v>
      </c>
      <c r="G58" s="95">
        <v>0</v>
      </c>
      <c r="H58" s="95">
        <v>4</v>
      </c>
      <c r="I58" s="12">
        <f t="shared" si="11"/>
        <v>4</v>
      </c>
      <c r="J58" s="107"/>
    </row>
    <row r="59" spans="1:10" ht="47.25" x14ac:dyDescent="0.25">
      <c r="A59" s="175"/>
      <c r="B59" s="32" t="s">
        <v>429</v>
      </c>
      <c r="C59" s="30" t="s">
        <v>289</v>
      </c>
      <c r="D59" s="95" t="s">
        <v>521</v>
      </c>
      <c r="E59" s="95" t="s">
        <v>521</v>
      </c>
      <c r="F59" s="95" t="s">
        <v>521</v>
      </c>
      <c r="G59" s="95" t="s">
        <v>521</v>
      </c>
      <c r="H59" s="95" t="s">
        <v>521</v>
      </c>
      <c r="I59" s="143">
        <f>(I61+0.25*I62+0.1*I63)/I60</f>
        <v>1</v>
      </c>
      <c r="J59" s="107"/>
    </row>
    <row r="60" spans="1:10" ht="78.75" x14ac:dyDescent="0.25">
      <c r="A60" s="175"/>
      <c r="B60" s="32" t="s">
        <v>12</v>
      </c>
      <c r="C60" s="30" t="s">
        <v>290</v>
      </c>
      <c r="D60" s="95">
        <v>209</v>
      </c>
      <c r="E60" s="95">
        <v>100</v>
      </c>
      <c r="F60" s="95">
        <v>69</v>
      </c>
      <c r="G60" s="95">
        <v>32</v>
      </c>
      <c r="H60" s="95">
        <v>14</v>
      </c>
      <c r="I60" s="143">
        <f>I4</f>
        <v>425</v>
      </c>
      <c r="J60" s="107"/>
    </row>
    <row r="61" spans="1:10" ht="94.5" x14ac:dyDescent="0.25">
      <c r="A61" s="175"/>
      <c r="B61" s="32" t="s">
        <v>224</v>
      </c>
      <c r="C61" s="30" t="s">
        <v>431</v>
      </c>
      <c r="D61" s="95">
        <v>209</v>
      </c>
      <c r="E61" s="95">
        <v>100</v>
      </c>
      <c r="F61" s="95">
        <v>69</v>
      </c>
      <c r="G61" s="95">
        <v>32</v>
      </c>
      <c r="H61" s="95">
        <v>14</v>
      </c>
      <c r="I61" s="143">
        <f>I31</f>
        <v>425</v>
      </c>
      <c r="J61" s="107"/>
    </row>
    <row r="62" spans="1:10" ht="96.75" customHeight="1" x14ac:dyDescent="0.25">
      <c r="A62" s="175"/>
      <c r="B62" s="32" t="s">
        <v>409</v>
      </c>
      <c r="C62" s="30" t="s">
        <v>432</v>
      </c>
      <c r="D62" s="95">
        <v>0</v>
      </c>
      <c r="E62" s="95">
        <v>0</v>
      </c>
      <c r="F62" s="95">
        <v>0</v>
      </c>
      <c r="G62" s="95">
        <v>0</v>
      </c>
      <c r="H62" s="95">
        <v>0</v>
      </c>
      <c r="I62" s="143">
        <f>I32</f>
        <v>0</v>
      </c>
      <c r="J62" s="107"/>
    </row>
    <row r="63" spans="1:10" ht="95.25" customHeight="1" x14ac:dyDescent="0.25">
      <c r="A63" s="175"/>
      <c r="B63" s="32" t="s">
        <v>239</v>
      </c>
      <c r="C63" s="30" t="s">
        <v>291</v>
      </c>
      <c r="D63" s="95">
        <v>0</v>
      </c>
      <c r="E63" s="95">
        <v>0</v>
      </c>
      <c r="F63" s="95">
        <v>0</v>
      </c>
      <c r="G63" s="95">
        <v>0</v>
      </c>
      <c r="H63" s="95">
        <v>0</v>
      </c>
      <c r="I63" s="143">
        <f>I33</f>
        <v>0</v>
      </c>
      <c r="J63" s="107"/>
    </row>
    <row r="64" spans="1:10" ht="47.25" x14ac:dyDescent="0.25">
      <c r="A64" s="223" t="s">
        <v>49</v>
      </c>
      <c r="B64" s="32" t="s">
        <v>433</v>
      </c>
      <c r="C64" s="30" t="s">
        <v>132</v>
      </c>
      <c r="D64" s="95">
        <v>3</v>
      </c>
      <c r="E64" s="95">
        <v>1</v>
      </c>
      <c r="F64" s="95">
        <v>1</v>
      </c>
      <c r="G64" s="95">
        <v>1</v>
      </c>
      <c r="H64" s="95">
        <v>1</v>
      </c>
      <c r="I64" s="12">
        <f t="shared" ref="I64:I67" si="18">SUM(D64:H64)</f>
        <v>7</v>
      </c>
      <c r="J64" s="107"/>
    </row>
    <row r="65" spans="1:10" x14ac:dyDescent="0.25">
      <c r="A65" s="224"/>
      <c r="B65" s="32" t="s">
        <v>239</v>
      </c>
      <c r="C65" s="30" t="s">
        <v>288</v>
      </c>
      <c r="D65" s="95">
        <v>3</v>
      </c>
      <c r="E65" s="95">
        <v>1</v>
      </c>
      <c r="F65" s="95">
        <v>1</v>
      </c>
      <c r="G65" s="95">
        <v>1</v>
      </c>
      <c r="H65" s="95">
        <v>1</v>
      </c>
      <c r="I65" s="12">
        <f t="shared" si="18"/>
        <v>7</v>
      </c>
      <c r="J65" s="107"/>
    </row>
    <row r="66" spans="1:10" ht="31.5" x14ac:dyDescent="0.25">
      <c r="A66" s="233" t="s">
        <v>50</v>
      </c>
      <c r="B66" s="32" t="s">
        <v>16</v>
      </c>
      <c r="C66" s="30" t="s">
        <v>434</v>
      </c>
      <c r="D66" s="95">
        <v>178</v>
      </c>
      <c r="E66" s="95">
        <v>46</v>
      </c>
      <c r="F66" s="95">
        <v>68</v>
      </c>
      <c r="G66" s="95">
        <v>40</v>
      </c>
      <c r="H66" s="95">
        <v>25</v>
      </c>
      <c r="I66" s="12">
        <f t="shared" si="18"/>
        <v>357</v>
      </c>
      <c r="J66" s="127"/>
    </row>
    <row r="67" spans="1:10" ht="52.5" customHeight="1" x14ac:dyDescent="0.25">
      <c r="A67" s="234"/>
      <c r="B67" s="32" t="s">
        <v>266</v>
      </c>
      <c r="C67" s="30" t="s">
        <v>292</v>
      </c>
      <c r="D67" s="95">
        <v>178</v>
      </c>
      <c r="E67" s="95">
        <v>46</v>
      </c>
      <c r="F67" s="95">
        <v>11</v>
      </c>
      <c r="G67" s="95">
        <v>15</v>
      </c>
      <c r="H67" s="95">
        <v>14</v>
      </c>
      <c r="I67" s="12">
        <f t="shared" si="18"/>
        <v>264</v>
      </c>
      <c r="J67" s="127"/>
    </row>
    <row r="68" spans="1:10" ht="49.5" customHeight="1" x14ac:dyDescent="0.25">
      <c r="A68" s="234"/>
      <c r="B68" s="32" t="s">
        <v>428</v>
      </c>
      <c r="C68" s="30" t="s">
        <v>435</v>
      </c>
      <c r="D68" s="95">
        <v>0</v>
      </c>
      <c r="E68" s="95">
        <v>0</v>
      </c>
      <c r="F68" s="95">
        <v>0</v>
      </c>
      <c r="G68" s="95">
        <v>0</v>
      </c>
      <c r="H68" s="95">
        <v>0</v>
      </c>
      <c r="I68" s="143">
        <f>I58</f>
        <v>4</v>
      </c>
      <c r="J68" s="127"/>
    </row>
    <row r="69" spans="1:10" ht="54" customHeight="1" x14ac:dyDescent="0.25">
      <c r="A69" s="234"/>
      <c r="B69" s="32" t="s">
        <v>426</v>
      </c>
      <c r="C69" s="30" t="s">
        <v>293</v>
      </c>
      <c r="D69" s="95">
        <v>209</v>
      </c>
      <c r="E69" s="95">
        <v>99</v>
      </c>
      <c r="F69" s="95" t="s">
        <v>521</v>
      </c>
      <c r="G69" s="95">
        <v>34</v>
      </c>
      <c r="H69" s="95">
        <v>14</v>
      </c>
      <c r="I69" s="143">
        <f>I56</f>
        <v>425</v>
      </c>
      <c r="J69" s="127"/>
    </row>
    <row r="70" spans="1:10" ht="35.25" customHeight="1" x14ac:dyDescent="0.25">
      <c r="A70" s="234"/>
      <c r="B70" s="32" t="s">
        <v>429</v>
      </c>
      <c r="C70" s="30" t="s">
        <v>289</v>
      </c>
      <c r="D70" s="95" t="s">
        <v>521</v>
      </c>
      <c r="E70" s="95" t="s">
        <v>521</v>
      </c>
      <c r="F70" s="95" t="s">
        <v>521</v>
      </c>
      <c r="G70" s="95" t="s">
        <v>521</v>
      </c>
      <c r="H70" s="95" t="s">
        <v>521</v>
      </c>
      <c r="I70" s="143">
        <f>(I72+0.25*I73+0.1*I74)/I71</f>
        <v>1</v>
      </c>
      <c r="J70" s="127"/>
    </row>
    <row r="71" spans="1:10" ht="81.75" customHeight="1" x14ac:dyDescent="0.25">
      <c r="A71" s="234"/>
      <c r="B71" s="32" t="s">
        <v>12</v>
      </c>
      <c r="C71" s="30" t="s">
        <v>436</v>
      </c>
      <c r="D71" s="95">
        <v>209</v>
      </c>
      <c r="E71" s="95">
        <v>100</v>
      </c>
      <c r="F71" s="95">
        <v>69</v>
      </c>
      <c r="G71" s="95">
        <v>32</v>
      </c>
      <c r="H71" s="95">
        <v>14</v>
      </c>
      <c r="I71" s="143">
        <f>I60</f>
        <v>425</v>
      </c>
      <c r="J71" s="127"/>
    </row>
    <row r="72" spans="1:10" ht="94.5" x14ac:dyDescent="0.25">
      <c r="A72" s="234"/>
      <c r="B72" s="32" t="s">
        <v>224</v>
      </c>
      <c r="C72" s="30" t="s">
        <v>437</v>
      </c>
      <c r="D72" s="95">
        <v>209</v>
      </c>
      <c r="E72" s="95">
        <v>100</v>
      </c>
      <c r="F72" s="95">
        <v>69</v>
      </c>
      <c r="G72" s="95">
        <v>32</v>
      </c>
      <c r="H72" s="95">
        <v>14</v>
      </c>
      <c r="I72" s="143">
        <f>I61</f>
        <v>425</v>
      </c>
      <c r="J72" s="127"/>
    </row>
    <row r="73" spans="1:10" ht="100.5" customHeight="1" x14ac:dyDescent="0.25">
      <c r="A73" s="234"/>
      <c r="B73" s="32" t="s">
        <v>409</v>
      </c>
      <c r="C73" s="30" t="s">
        <v>294</v>
      </c>
      <c r="D73" s="95">
        <v>0</v>
      </c>
      <c r="E73" s="95">
        <v>0</v>
      </c>
      <c r="F73" s="95">
        <v>0</v>
      </c>
      <c r="G73" s="95">
        <v>0</v>
      </c>
      <c r="H73" s="95">
        <v>0</v>
      </c>
      <c r="I73" s="143">
        <f>I62</f>
        <v>0</v>
      </c>
      <c r="J73" s="127"/>
    </row>
    <row r="74" spans="1:10" ht="96.75" customHeight="1" x14ac:dyDescent="0.25">
      <c r="A74" s="237"/>
      <c r="B74" s="32" t="s">
        <v>239</v>
      </c>
      <c r="C74" s="30" t="s">
        <v>295</v>
      </c>
      <c r="D74" s="95">
        <v>0</v>
      </c>
      <c r="E74" s="95">
        <v>0</v>
      </c>
      <c r="F74" s="95">
        <v>0</v>
      </c>
      <c r="G74" s="95">
        <v>0</v>
      </c>
      <c r="H74" s="95">
        <v>0</v>
      </c>
      <c r="I74" s="143">
        <f>I63</f>
        <v>0</v>
      </c>
      <c r="J74" s="127"/>
    </row>
    <row r="75" spans="1:10" ht="126" x14ac:dyDescent="0.25">
      <c r="A75" s="85" t="s">
        <v>51</v>
      </c>
      <c r="B75" s="41"/>
      <c r="C75" s="84" t="s">
        <v>554</v>
      </c>
      <c r="D75" s="100"/>
      <c r="E75" s="100"/>
      <c r="F75" s="100"/>
      <c r="G75" s="100"/>
      <c r="H75" s="100"/>
      <c r="I75" s="176" t="s">
        <v>614</v>
      </c>
      <c r="J75" s="127"/>
    </row>
    <row r="76" spans="1:10" ht="31.5" x14ac:dyDescent="0.25">
      <c r="A76" s="233" t="s">
        <v>133</v>
      </c>
      <c r="B76" s="32" t="s">
        <v>439</v>
      </c>
      <c r="C76" s="38" t="s">
        <v>438</v>
      </c>
      <c r="D76" s="97">
        <v>1</v>
      </c>
      <c r="E76" s="97">
        <v>1</v>
      </c>
      <c r="F76" s="97">
        <v>1</v>
      </c>
      <c r="G76" s="97">
        <v>1</v>
      </c>
      <c r="H76" s="97">
        <v>1</v>
      </c>
      <c r="I76" s="12">
        <f t="shared" ref="I76:I77" si="19">SUM(D76:H76)</f>
        <v>5</v>
      </c>
      <c r="J76" s="173"/>
    </row>
    <row r="77" spans="1:10" x14ac:dyDescent="0.25">
      <c r="A77" s="237"/>
      <c r="B77" s="32" t="s">
        <v>202</v>
      </c>
      <c r="C77" s="38" t="s">
        <v>296</v>
      </c>
      <c r="D77" s="97">
        <v>1</v>
      </c>
      <c r="E77" s="97">
        <v>1</v>
      </c>
      <c r="F77" s="97">
        <v>1</v>
      </c>
      <c r="G77" s="97">
        <v>1</v>
      </c>
      <c r="H77" s="97">
        <v>1</v>
      </c>
      <c r="I77" s="12">
        <f t="shared" si="19"/>
        <v>5</v>
      </c>
      <c r="J77" s="173"/>
    </row>
    <row r="78" spans="1:10" ht="47.25" x14ac:dyDescent="0.25">
      <c r="A78" s="163" t="s">
        <v>75</v>
      </c>
      <c r="B78" s="164"/>
      <c r="C78" s="28" t="s">
        <v>74</v>
      </c>
      <c r="D78" s="94"/>
      <c r="E78" s="94"/>
      <c r="F78" s="94"/>
      <c r="G78" s="94"/>
      <c r="H78" s="94"/>
      <c r="I78" s="94"/>
      <c r="J78" s="127"/>
    </row>
    <row r="79" spans="1:10" ht="50.25" customHeight="1" x14ac:dyDescent="0.25">
      <c r="A79" s="223" t="s">
        <v>52</v>
      </c>
      <c r="B79" s="32" t="s">
        <v>201</v>
      </c>
      <c r="C79" s="30" t="s">
        <v>297</v>
      </c>
      <c r="D79" s="95">
        <v>1</v>
      </c>
      <c r="E79" s="95">
        <v>1</v>
      </c>
      <c r="F79" s="95">
        <v>1</v>
      </c>
      <c r="G79" s="95">
        <v>1</v>
      </c>
      <c r="H79" s="95">
        <v>1</v>
      </c>
      <c r="I79" s="12">
        <f t="shared" ref="I79" si="20">SUM(D79:H79)</f>
        <v>5</v>
      </c>
      <c r="J79" s="127"/>
    </row>
    <row r="80" spans="1:10" x14ac:dyDescent="0.25">
      <c r="A80" s="224"/>
      <c r="B80" s="32" t="s">
        <v>239</v>
      </c>
      <c r="C80" s="38" t="s">
        <v>288</v>
      </c>
      <c r="D80" s="97">
        <v>3</v>
      </c>
      <c r="E80" s="97">
        <v>1</v>
      </c>
      <c r="F80" s="97">
        <v>1</v>
      </c>
      <c r="G80" s="97">
        <v>1</v>
      </c>
      <c r="H80" s="97">
        <v>1</v>
      </c>
      <c r="I80" s="143">
        <f>$I$65</f>
        <v>7</v>
      </c>
      <c r="J80" s="127"/>
    </row>
    <row r="81" spans="1:10" ht="94.5" x14ac:dyDescent="0.25">
      <c r="A81" s="223" t="s">
        <v>53</v>
      </c>
      <c r="B81" s="32" t="s">
        <v>555</v>
      </c>
      <c r="C81" s="30" t="s">
        <v>302</v>
      </c>
      <c r="D81" s="95">
        <v>23</v>
      </c>
      <c r="E81" s="95">
        <v>0</v>
      </c>
      <c r="F81" s="95">
        <f t="shared" ref="F81" si="21">SUM(F82:F84)</f>
        <v>2</v>
      </c>
      <c r="G81" s="95">
        <v>6</v>
      </c>
      <c r="H81" s="95">
        <v>1</v>
      </c>
      <c r="I81" s="12">
        <f t="shared" ref="I81:I93" si="22">SUM(D81:H81)</f>
        <v>32</v>
      </c>
      <c r="J81" s="127"/>
    </row>
    <row r="82" spans="1:10" ht="110.25" x14ac:dyDescent="0.25">
      <c r="A82" s="229"/>
      <c r="B82" s="32" t="s">
        <v>556</v>
      </c>
      <c r="C82" s="30" t="s">
        <v>298</v>
      </c>
      <c r="D82" s="95">
        <v>15</v>
      </c>
      <c r="E82" s="95">
        <v>0</v>
      </c>
      <c r="F82" s="95">
        <v>0</v>
      </c>
      <c r="G82" s="95">
        <v>0</v>
      </c>
      <c r="H82" s="95">
        <v>0</v>
      </c>
      <c r="I82" s="12">
        <f t="shared" si="22"/>
        <v>15</v>
      </c>
      <c r="J82" s="127"/>
    </row>
    <row r="83" spans="1:10" ht="131.25" customHeight="1" x14ac:dyDescent="0.25">
      <c r="A83" s="229"/>
      <c r="B83" s="32" t="s">
        <v>557</v>
      </c>
      <c r="C83" s="30" t="s">
        <v>299</v>
      </c>
      <c r="D83" s="95"/>
      <c r="E83" s="95">
        <v>0</v>
      </c>
      <c r="F83" s="95">
        <v>0</v>
      </c>
      <c r="G83" s="95">
        <v>0</v>
      </c>
      <c r="H83" s="95">
        <v>1</v>
      </c>
      <c r="I83" s="12">
        <f t="shared" si="22"/>
        <v>1</v>
      </c>
      <c r="J83" s="127"/>
    </row>
    <row r="84" spans="1:10" ht="85.5" customHeight="1" x14ac:dyDescent="0.25">
      <c r="A84" s="229"/>
      <c r="B84" s="32" t="s">
        <v>558</v>
      </c>
      <c r="C84" s="30" t="s">
        <v>300</v>
      </c>
      <c r="D84" s="95">
        <v>8</v>
      </c>
      <c r="E84" s="95">
        <v>10</v>
      </c>
      <c r="F84" s="95">
        <v>2</v>
      </c>
      <c r="G84" s="95">
        <v>6</v>
      </c>
      <c r="H84" s="95">
        <v>1</v>
      </c>
      <c r="I84" s="12">
        <f t="shared" si="22"/>
        <v>27</v>
      </c>
      <c r="J84" s="127"/>
    </row>
    <row r="85" spans="1:10" ht="110.25" x14ac:dyDescent="0.25">
      <c r="A85" s="229"/>
      <c r="B85" s="32" t="s">
        <v>559</v>
      </c>
      <c r="C85" s="30" t="s">
        <v>303</v>
      </c>
      <c r="D85" s="95">
        <f>SUM(D86:D88)</f>
        <v>2</v>
      </c>
      <c r="E85" s="95">
        <f t="shared" ref="E85:G85" si="23">SUM(E86:E88)</f>
        <v>10</v>
      </c>
      <c r="F85" s="95">
        <v>2</v>
      </c>
      <c r="G85" s="95">
        <f t="shared" si="23"/>
        <v>6</v>
      </c>
      <c r="H85" s="95">
        <v>1</v>
      </c>
      <c r="I85" s="12">
        <f t="shared" si="22"/>
        <v>21</v>
      </c>
      <c r="J85" s="127"/>
    </row>
    <row r="86" spans="1:10" ht="111.75" customHeight="1" x14ac:dyDescent="0.25">
      <c r="A86" s="229"/>
      <c r="B86" s="32" t="s">
        <v>560</v>
      </c>
      <c r="C86" s="30" t="s">
        <v>298</v>
      </c>
      <c r="D86" s="95">
        <v>0</v>
      </c>
      <c r="E86" s="95">
        <v>0</v>
      </c>
      <c r="F86" s="95">
        <v>0</v>
      </c>
      <c r="G86" s="95">
        <v>0</v>
      </c>
      <c r="H86" s="95">
        <v>0</v>
      </c>
      <c r="I86" s="12">
        <f t="shared" si="22"/>
        <v>0</v>
      </c>
      <c r="J86" s="127"/>
    </row>
    <row r="87" spans="1:10" ht="126" x14ac:dyDescent="0.25">
      <c r="A87" s="229"/>
      <c r="B87" s="32" t="s">
        <v>561</v>
      </c>
      <c r="C87" s="30" t="s">
        <v>299</v>
      </c>
      <c r="D87" s="95">
        <v>2</v>
      </c>
      <c r="E87" s="95">
        <v>0</v>
      </c>
      <c r="F87" s="95">
        <v>0</v>
      </c>
      <c r="G87" s="95">
        <v>0</v>
      </c>
      <c r="H87" s="95">
        <v>0</v>
      </c>
      <c r="I87" s="12">
        <f t="shared" si="22"/>
        <v>2</v>
      </c>
      <c r="J87" s="127"/>
    </row>
    <row r="88" spans="1:10" ht="78.75" x14ac:dyDescent="0.25">
      <c r="A88" s="229"/>
      <c r="B88" s="32" t="s">
        <v>562</v>
      </c>
      <c r="C88" s="30" t="s">
        <v>300</v>
      </c>
      <c r="D88" s="95">
        <v>0</v>
      </c>
      <c r="E88" s="95">
        <v>10</v>
      </c>
      <c r="F88" s="95">
        <v>2</v>
      </c>
      <c r="G88" s="95">
        <v>6</v>
      </c>
      <c r="H88" s="95">
        <v>1</v>
      </c>
      <c r="I88" s="12">
        <f t="shared" si="22"/>
        <v>19</v>
      </c>
      <c r="J88" s="127"/>
    </row>
    <row r="89" spans="1:10" ht="94.5" x14ac:dyDescent="0.25">
      <c r="A89" s="229"/>
      <c r="B89" s="32" t="s">
        <v>563</v>
      </c>
      <c r="C89" s="30" t="s">
        <v>301</v>
      </c>
      <c r="D89" s="95">
        <f>D81</f>
        <v>23</v>
      </c>
      <c r="E89" s="95">
        <v>10</v>
      </c>
      <c r="F89" s="95">
        <f t="shared" ref="F89:H89" si="24">F81</f>
        <v>2</v>
      </c>
      <c r="G89" s="95">
        <f t="shared" si="24"/>
        <v>6</v>
      </c>
      <c r="H89" s="95">
        <f t="shared" si="24"/>
        <v>1</v>
      </c>
      <c r="I89" s="12">
        <f t="shared" si="22"/>
        <v>42</v>
      </c>
      <c r="J89" s="127"/>
    </row>
    <row r="90" spans="1:10" ht="63" x14ac:dyDescent="0.25">
      <c r="A90" s="223" t="s">
        <v>94</v>
      </c>
      <c r="B90" s="32" t="s">
        <v>389</v>
      </c>
      <c r="C90" s="30" t="s">
        <v>304</v>
      </c>
      <c r="D90" s="95">
        <v>8</v>
      </c>
      <c r="E90" s="95">
        <v>0</v>
      </c>
      <c r="F90" s="95">
        <v>1</v>
      </c>
      <c r="G90" s="95">
        <v>5</v>
      </c>
      <c r="H90" s="95">
        <v>0</v>
      </c>
      <c r="I90" s="12">
        <f t="shared" si="22"/>
        <v>14</v>
      </c>
      <c r="J90" s="127"/>
    </row>
    <row r="91" spans="1:10" ht="47.25" x14ac:dyDescent="0.25">
      <c r="A91" s="224"/>
      <c r="B91" s="32" t="s">
        <v>440</v>
      </c>
      <c r="C91" s="30" t="s">
        <v>305</v>
      </c>
      <c r="D91" s="95">
        <v>8</v>
      </c>
      <c r="E91" s="95">
        <f t="shared" ref="E91:H91" si="25">E90</f>
        <v>0</v>
      </c>
      <c r="F91" s="95">
        <f>F90</f>
        <v>1</v>
      </c>
      <c r="G91" s="95">
        <f>G90</f>
        <v>5</v>
      </c>
      <c r="H91" s="95">
        <f t="shared" si="25"/>
        <v>0</v>
      </c>
      <c r="I91" s="12">
        <f t="shared" si="22"/>
        <v>14</v>
      </c>
      <c r="J91" s="127"/>
    </row>
    <row r="92" spans="1:10" ht="63" x14ac:dyDescent="0.25">
      <c r="A92" s="223" t="s">
        <v>93</v>
      </c>
      <c r="B92" s="32" t="s">
        <v>389</v>
      </c>
      <c r="C92" s="30" t="s">
        <v>306</v>
      </c>
      <c r="D92" s="95">
        <v>1</v>
      </c>
      <c r="E92" s="95">
        <v>10</v>
      </c>
      <c r="F92" s="95">
        <v>0</v>
      </c>
      <c r="G92" s="95">
        <v>5</v>
      </c>
      <c r="H92" s="95">
        <v>1</v>
      </c>
      <c r="I92" s="12">
        <f t="shared" si="22"/>
        <v>17</v>
      </c>
      <c r="J92" s="127"/>
    </row>
    <row r="93" spans="1:10" ht="47.25" x14ac:dyDescent="0.25">
      <c r="A93" s="224"/>
      <c r="B93" s="32" t="s">
        <v>441</v>
      </c>
      <c r="C93" s="31" t="s">
        <v>307</v>
      </c>
      <c r="D93" s="88">
        <f>D92</f>
        <v>1</v>
      </c>
      <c r="E93" s="88">
        <f t="shared" ref="E93:G93" si="26">E92</f>
        <v>10</v>
      </c>
      <c r="F93" s="88">
        <f t="shared" si="26"/>
        <v>0</v>
      </c>
      <c r="G93" s="88">
        <f t="shared" si="26"/>
        <v>5</v>
      </c>
      <c r="H93" s="88">
        <v>1</v>
      </c>
      <c r="I93" s="12">
        <f t="shared" si="22"/>
        <v>17</v>
      </c>
      <c r="J93" s="127"/>
    </row>
    <row r="94" spans="1:10" ht="63" x14ac:dyDescent="0.25">
      <c r="A94" s="227" t="s">
        <v>92</v>
      </c>
      <c r="B94" s="41"/>
      <c r="C94" s="40" t="s">
        <v>564</v>
      </c>
      <c r="D94" s="100"/>
      <c r="E94" s="100"/>
      <c r="F94" s="100"/>
      <c r="G94" s="100"/>
      <c r="H94" s="100"/>
      <c r="I94" s="220"/>
      <c r="J94" s="127"/>
    </row>
    <row r="95" spans="1:10" x14ac:dyDescent="0.25">
      <c r="A95" s="228"/>
      <c r="B95" s="41"/>
      <c r="C95" s="40" t="s">
        <v>28</v>
      </c>
      <c r="D95" s="101"/>
      <c r="E95" s="101"/>
      <c r="F95" s="101"/>
      <c r="G95" s="101"/>
      <c r="H95" s="101"/>
      <c r="I95" s="221"/>
      <c r="J95" s="127"/>
    </row>
    <row r="96" spans="1:10" x14ac:dyDescent="0.25">
      <c r="A96" s="228"/>
      <c r="B96" s="41"/>
      <c r="C96" s="40" t="s">
        <v>88</v>
      </c>
      <c r="D96" s="101">
        <v>1</v>
      </c>
      <c r="E96" s="101"/>
      <c r="F96" s="101">
        <v>0</v>
      </c>
      <c r="G96" s="101">
        <v>1</v>
      </c>
      <c r="H96" s="101">
        <v>0</v>
      </c>
      <c r="I96" s="221"/>
      <c r="J96" s="127"/>
    </row>
    <row r="97" spans="1:10" x14ac:dyDescent="0.25">
      <c r="A97" s="228"/>
      <c r="B97" s="41"/>
      <c r="C97" s="40" t="s">
        <v>89</v>
      </c>
      <c r="D97" s="101">
        <v>0</v>
      </c>
      <c r="E97" s="101"/>
      <c r="F97" s="101">
        <v>1</v>
      </c>
      <c r="G97" s="101">
        <v>1</v>
      </c>
      <c r="H97" s="101">
        <v>0</v>
      </c>
      <c r="I97" s="221"/>
      <c r="J97" s="127"/>
    </row>
    <row r="98" spans="1:10" x14ac:dyDescent="0.25">
      <c r="A98" s="228"/>
      <c r="B98" s="41"/>
      <c r="C98" s="40" t="s">
        <v>90</v>
      </c>
      <c r="D98" s="101">
        <v>1</v>
      </c>
      <c r="E98" s="101"/>
      <c r="F98" s="101">
        <v>0</v>
      </c>
      <c r="G98" s="101">
        <v>1</v>
      </c>
      <c r="H98" s="101">
        <v>0</v>
      </c>
      <c r="I98" s="221"/>
      <c r="J98" s="127"/>
    </row>
    <row r="99" spans="1:10" x14ac:dyDescent="0.25">
      <c r="A99" s="228"/>
      <c r="B99" s="41"/>
      <c r="C99" s="40" t="s">
        <v>91</v>
      </c>
      <c r="D99" s="101">
        <v>1</v>
      </c>
      <c r="E99" s="101"/>
      <c r="F99" s="101">
        <v>1</v>
      </c>
      <c r="G99" s="101">
        <v>1</v>
      </c>
      <c r="H99" s="101">
        <v>0</v>
      </c>
      <c r="I99" s="221"/>
      <c r="J99" s="127"/>
    </row>
    <row r="100" spans="1:10" x14ac:dyDescent="0.25">
      <c r="A100" s="228"/>
      <c r="B100" s="41"/>
      <c r="C100" s="40" t="s">
        <v>252</v>
      </c>
      <c r="D100" s="102">
        <v>0</v>
      </c>
      <c r="E100" s="102"/>
      <c r="F100" s="102"/>
      <c r="G100" s="102"/>
      <c r="H100" s="102"/>
      <c r="I100" s="222"/>
      <c r="J100" s="127"/>
    </row>
    <row r="101" spans="1:10" ht="31.5" x14ac:dyDescent="0.25">
      <c r="A101" s="225" t="s">
        <v>134</v>
      </c>
      <c r="B101" s="32" t="s">
        <v>442</v>
      </c>
      <c r="C101" s="39" t="s">
        <v>308</v>
      </c>
      <c r="D101" s="103">
        <f>D81</f>
        <v>23</v>
      </c>
      <c r="E101" s="103">
        <v>10</v>
      </c>
      <c r="F101" s="103">
        <f t="shared" ref="F101:H101" si="27">F81</f>
        <v>2</v>
      </c>
      <c r="G101" s="103">
        <f t="shared" si="27"/>
        <v>6</v>
      </c>
      <c r="H101" s="103">
        <f t="shared" si="27"/>
        <v>1</v>
      </c>
      <c r="I101" s="12">
        <f t="shared" ref="I101:I111" si="28">SUM(D101:H101)</f>
        <v>42</v>
      </c>
      <c r="J101" s="127"/>
    </row>
    <row r="102" spans="1:10" ht="110.25" x14ac:dyDescent="0.25">
      <c r="A102" s="226"/>
      <c r="B102" s="32" t="s">
        <v>443</v>
      </c>
      <c r="C102" s="30" t="s">
        <v>309</v>
      </c>
      <c r="D102" s="95">
        <v>1</v>
      </c>
      <c r="E102" s="95">
        <f t="shared" ref="E102:H102" si="29">SUM(E103:E106)</f>
        <v>0</v>
      </c>
      <c r="F102" s="95">
        <v>1</v>
      </c>
      <c r="G102" s="95">
        <f t="shared" si="29"/>
        <v>3</v>
      </c>
      <c r="H102" s="95">
        <f t="shared" si="29"/>
        <v>0</v>
      </c>
      <c r="I102" s="12">
        <f t="shared" si="28"/>
        <v>5</v>
      </c>
      <c r="J102" s="127"/>
    </row>
    <row r="103" spans="1:10" x14ac:dyDescent="0.25">
      <c r="A103" s="226"/>
      <c r="B103" s="32" t="s">
        <v>444</v>
      </c>
      <c r="C103" s="31" t="s">
        <v>135</v>
      </c>
      <c r="D103" s="88">
        <v>0</v>
      </c>
      <c r="E103" s="88">
        <v>0</v>
      </c>
      <c r="F103" s="88">
        <v>0</v>
      </c>
      <c r="G103" s="88">
        <v>1</v>
      </c>
      <c r="H103" s="88">
        <v>0</v>
      </c>
      <c r="I103" s="12">
        <f t="shared" si="28"/>
        <v>1</v>
      </c>
      <c r="J103" s="127"/>
    </row>
    <row r="104" spans="1:10" x14ac:dyDescent="0.25">
      <c r="A104" s="226"/>
      <c r="B104" s="32" t="s">
        <v>445</v>
      </c>
      <c r="C104" s="31" t="s">
        <v>136</v>
      </c>
      <c r="D104" s="88">
        <v>1</v>
      </c>
      <c r="E104" s="88">
        <v>0</v>
      </c>
      <c r="F104" s="88">
        <v>0</v>
      </c>
      <c r="G104" s="88">
        <v>1</v>
      </c>
      <c r="H104" s="88">
        <v>0</v>
      </c>
      <c r="I104" s="12">
        <f t="shared" si="28"/>
        <v>2</v>
      </c>
      <c r="J104" s="127"/>
    </row>
    <row r="105" spans="1:10" x14ac:dyDescent="0.25">
      <c r="A105" s="226"/>
      <c r="B105" s="32" t="s">
        <v>446</v>
      </c>
      <c r="C105" s="31" t="s">
        <v>137</v>
      </c>
      <c r="D105" s="88">
        <v>0</v>
      </c>
      <c r="E105" s="88">
        <v>0</v>
      </c>
      <c r="F105" s="88">
        <v>1</v>
      </c>
      <c r="G105" s="88">
        <v>1</v>
      </c>
      <c r="H105" s="88">
        <v>0</v>
      </c>
      <c r="I105" s="12">
        <f t="shared" si="28"/>
        <v>2</v>
      </c>
      <c r="J105" s="127"/>
    </row>
    <row r="106" spans="1:10" x14ac:dyDescent="0.25">
      <c r="A106" s="226"/>
      <c r="B106" s="32" t="s">
        <v>447</v>
      </c>
      <c r="C106" s="31" t="s">
        <v>454</v>
      </c>
      <c r="D106" s="88">
        <v>0</v>
      </c>
      <c r="E106" s="88">
        <v>0</v>
      </c>
      <c r="F106" s="88">
        <v>0</v>
      </c>
      <c r="G106" s="88">
        <v>0</v>
      </c>
      <c r="H106" s="88">
        <v>0</v>
      </c>
      <c r="I106" s="12">
        <f t="shared" si="28"/>
        <v>0</v>
      </c>
      <c r="J106" s="127"/>
    </row>
    <row r="107" spans="1:10" ht="94.5" x14ac:dyDescent="0.25">
      <c r="A107" s="226"/>
      <c r="B107" s="32" t="s">
        <v>449</v>
      </c>
      <c r="C107" s="30" t="s">
        <v>448</v>
      </c>
      <c r="D107" s="95">
        <v>0</v>
      </c>
      <c r="E107" s="95">
        <v>0</v>
      </c>
      <c r="F107" s="95">
        <v>0</v>
      </c>
      <c r="G107" s="95">
        <v>0</v>
      </c>
      <c r="H107" s="95">
        <v>0</v>
      </c>
      <c r="I107" s="12">
        <f t="shared" si="28"/>
        <v>0</v>
      </c>
      <c r="J107" s="127"/>
    </row>
    <row r="108" spans="1:10" x14ac:dyDescent="0.25">
      <c r="A108" s="226"/>
      <c r="B108" s="32" t="s">
        <v>450</v>
      </c>
      <c r="C108" s="31" t="s">
        <v>135</v>
      </c>
      <c r="D108" s="88">
        <v>0</v>
      </c>
      <c r="E108" s="88">
        <v>0</v>
      </c>
      <c r="F108" s="88">
        <v>0</v>
      </c>
      <c r="G108" s="88">
        <v>0</v>
      </c>
      <c r="H108" s="88">
        <v>0</v>
      </c>
      <c r="I108" s="12">
        <f t="shared" si="28"/>
        <v>0</v>
      </c>
      <c r="J108" s="127"/>
    </row>
    <row r="109" spans="1:10" x14ac:dyDescent="0.25">
      <c r="A109" s="226"/>
      <c r="B109" s="32" t="s">
        <v>451</v>
      </c>
      <c r="C109" s="31" t="s">
        <v>136</v>
      </c>
      <c r="D109" s="88">
        <v>0</v>
      </c>
      <c r="E109" s="88">
        <v>0</v>
      </c>
      <c r="F109" s="88">
        <v>0</v>
      </c>
      <c r="G109" s="88">
        <v>0</v>
      </c>
      <c r="H109" s="88">
        <v>0</v>
      </c>
      <c r="I109" s="12">
        <f t="shared" si="28"/>
        <v>0</v>
      </c>
      <c r="J109" s="127"/>
    </row>
    <row r="110" spans="1:10" x14ac:dyDescent="0.25">
      <c r="A110" s="226"/>
      <c r="B110" s="32" t="s">
        <v>452</v>
      </c>
      <c r="C110" s="31" t="s">
        <v>137</v>
      </c>
      <c r="D110" s="88">
        <v>0</v>
      </c>
      <c r="E110" s="88">
        <v>0</v>
      </c>
      <c r="F110" s="88">
        <v>0</v>
      </c>
      <c r="G110" s="88">
        <v>0</v>
      </c>
      <c r="H110" s="88">
        <v>0</v>
      </c>
      <c r="I110" s="12">
        <f t="shared" si="28"/>
        <v>0</v>
      </c>
      <c r="J110" s="127"/>
    </row>
    <row r="111" spans="1:10" x14ac:dyDescent="0.25">
      <c r="A111" s="226"/>
      <c r="B111" s="32" t="s">
        <v>453</v>
      </c>
      <c r="C111" s="31" t="s">
        <v>454</v>
      </c>
      <c r="D111" s="88">
        <v>0</v>
      </c>
      <c r="E111" s="88">
        <v>0</v>
      </c>
      <c r="F111" s="88">
        <v>0</v>
      </c>
      <c r="G111" s="88">
        <v>0</v>
      </c>
      <c r="H111" s="88">
        <v>0</v>
      </c>
      <c r="I111" s="12">
        <f t="shared" si="28"/>
        <v>0</v>
      </c>
      <c r="J111" s="127"/>
    </row>
    <row r="112" spans="1:10" ht="47.25" x14ac:dyDescent="0.25">
      <c r="A112" s="219" t="s">
        <v>310</v>
      </c>
      <c r="B112" s="41"/>
      <c r="C112" s="42" t="s">
        <v>565</v>
      </c>
      <c r="D112" s="35"/>
      <c r="E112" s="35"/>
      <c r="F112" s="35"/>
      <c r="G112" s="35"/>
      <c r="H112" s="35"/>
      <c r="I112" s="220"/>
      <c r="J112" s="127"/>
    </row>
    <row r="113" spans="1:10" x14ac:dyDescent="0.25">
      <c r="A113" s="219"/>
      <c r="B113" s="41"/>
      <c r="C113" s="42" t="s">
        <v>253</v>
      </c>
      <c r="D113" s="104"/>
      <c r="E113" s="104"/>
      <c r="F113" s="104"/>
      <c r="G113" s="104"/>
      <c r="H113" s="104"/>
      <c r="I113" s="221"/>
      <c r="J113" s="127"/>
    </row>
    <row r="114" spans="1:10" x14ac:dyDescent="0.25">
      <c r="A114" s="219"/>
      <c r="B114" s="41"/>
      <c r="C114" s="42" t="s">
        <v>254</v>
      </c>
      <c r="D114" s="104"/>
      <c r="E114" s="104">
        <v>2</v>
      </c>
      <c r="F114" s="104"/>
      <c r="G114" s="104"/>
      <c r="H114" s="104"/>
      <c r="I114" s="221"/>
      <c r="J114" s="127"/>
    </row>
    <row r="115" spans="1:10" x14ac:dyDescent="0.25">
      <c r="A115" s="219"/>
      <c r="B115" s="41"/>
      <c r="C115" s="42" t="s">
        <v>255</v>
      </c>
      <c r="D115" s="104"/>
      <c r="E115" s="104"/>
      <c r="F115" s="104"/>
      <c r="G115" s="104"/>
      <c r="H115" s="104"/>
      <c r="I115" s="221"/>
      <c r="J115" s="127"/>
    </row>
    <row r="116" spans="1:10" x14ac:dyDescent="0.25">
      <c r="A116" s="219"/>
      <c r="B116" s="41"/>
      <c r="C116" s="42" t="s">
        <v>256</v>
      </c>
      <c r="D116" s="104"/>
      <c r="E116" s="104"/>
      <c r="F116" s="104"/>
      <c r="G116" s="104"/>
      <c r="H116" s="104"/>
      <c r="I116" s="221"/>
      <c r="J116" s="127"/>
    </row>
    <row r="117" spans="1:10" x14ac:dyDescent="0.25">
      <c r="A117" s="219"/>
      <c r="B117" s="41"/>
      <c r="C117" s="42" t="s">
        <v>85</v>
      </c>
      <c r="D117" s="104"/>
      <c r="E117" s="104"/>
      <c r="F117" s="104"/>
      <c r="G117" s="104"/>
      <c r="H117" s="104"/>
      <c r="I117" s="221"/>
      <c r="J117" s="127"/>
    </row>
    <row r="118" spans="1:10" x14ac:dyDescent="0.25">
      <c r="A118" s="219"/>
      <c r="B118" s="41"/>
      <c r="C118" s="42" t="s">
        <v>257</v>
      </c>
      <c r="D118" s="104"/>
      <c r="E118" s="104"/>
      <c r="F118" s="104"/>
      <c r="G118" s="104"/>
      <c r="H118" s="104"/>
      <c r="I118" s="221"/>
      <c r="J118" s="127"/>
    </row>
    <row r="119" spans="1:10" x14ac:dyDescent="0.25">
      <c r="A119" s="219"/>
      <c r="B119" s="41"/>
      <c r="C119" s="42" t="s">
        <v>258</v>
      </c>
      <c r="D119" s="104">
        <v>23</v>
      </c>
      <c r="E119" s="104">
        <v>8</v>
      </c>
      <c r="F119" s="104">
        <v>2</v>
      </c>
      <c r="G119" s="104">
        <v>5</v>
      </c>
      <c r="H119" s="104">
        <v>1</v>
      </c>
      <c r="I119" s="221"/>
      <c r="J119" s="127"/>
    </row>
    <row r="120" spans="1:10" x14ac:dyDescent="0.25">
      <c r="A120" s="219"/>
      <c r="B120" s="41"/>
      <c r="C120" s="42" t="s">
        <v>259</v>
      </c>
      <c r="D120" s="104"/>
      <c r="E120" s="104"/>
      <c r="F120" s="104"/>
      <c r="G120" s="104"/>
      <c r="H120" s="104"/>
      <c r="I120" s="221"/>
      <c r="J120" s="127"/>
    </row>
    <row r="121" spans="1:10" x14ac:dyDescent="0.25">
      <c r="A121" s="219"/>
      <c r="B121" s="41"/>
      <c r="C121" s="42" t="s">
        <v>260</v>
      </c>
      <c r="D121" s="104"/>
      <c r="E121" s="104"/>
      <c r="F121" s="104"/>
      <c r="G121" s="104">
        <v>1</v>
      </c>
      <c r="H121" s="104"/>
      <c r="I121" s="221"/>
      <c r="J121" s="127"/>
    </row>
    <row r="122" spans="1:10" ht="31.5" x14ac:dyDescent="0.25">
      <c r="A122" s="219"/>
      <c r="B122" s="41"/>
      <c r="C122" s="42" t="s">
        <v>261</v>
      </c>
      <c r="D122" s="105"/>
      <c r="E122" s="105"/>
      <c r="F122" s="105"/>
      <c r="G122" s="105"/>
      <c r="H122" s="105"/>
      <c r="I122" s="222"/>
      <c r="J122" s="127"/>
    </row>
    <row r="123" spans="1:10" ht="126" x14ac:dyDescent="0.25">
      <c r="A123" s="163" t="s">
        <v>138</v>
      </c>
      <c r="B123" s="164"/>
      <c r="C123" s="28" t="s">
        <v>76</v>
      </c>
      <c r="D123" s="94"/>
      <c r="E123" s="94"/>
      <c r="F123" s="94"/>
      <c r="G123" s="94"/>
      <c r="H123" s="94"/>
      <c r="I123" s="94"/>
      <c r="J123" s="127"/>
    </row>
    <row r="124" spans="1:10" ht="47.25" x14ac:dyDescent="0.25">
      <c r="A124" s="225" t="s">
        <v>313</v>
      </c>
      <c r="B124" s="32" t="s">
        <v>455</v>
      </c>
      <c r="C124" s="30" t="s">
        <v>312</v>
      </c>
      <c r="D124" s="95">
        <v>209</v>
      </c>
      <c r="E124" s="95">
        <v>99</v>
      </c>
      <c r="F124" s="95">
        <v>69</v>
      </c>
      <c r="G124" s="95">
        <v>34</v>
      </c>
      <c r="H124" s="95">
        <v>14</v>
      </c>
      <c r="I124" s="12">
        <f t="shared" ref="I124" si="30">SUM(D124:H124)</f>
        <v>425</v>
      </c>
      <c r="J124" s="127"/>
    </row>
    <row r="125" spans="1:10" ht="31.5" x14ac:dyDescent="0.25">
      <c r="A125" s="232"/>
      <c r="B125" s="32" t="s">
        <v>456</v>
      </c>
      <c r="C125" s="30" t="s">
        <v>311</v>
      </c>
      <c r="D125" s="95">
        <f>D4</f>
        <v>209</v>
      </c>
      <c r="E125" s="95">
        <f t="shared" ref="E125:H125" si="31">E4</f>
        <v>99</v>
      </c>
      <c r="F125" s="95">
        <f t="shared" si="31"/>
        <v>69</v>
      </c>
      <c r="G125" s="95">
        <f t="shared" si="31"/>
        <v>34</v>
      </c>
      <c r="H125" s="95">
        <f t="shared" si="31"/>
        <v>14</v>
      </c>
      <c r="I125" s="143">
        <f>SUM(D125:H125)</f>
        <v>425</v>
      </c>
      <c r="J125" s="127"/>
    </row>
    <row r="126" spans="1:10" ht="47.25" x14ac:dyDescent="0.25">
      <c r="A126" s="225" t="s">
        <v>314</v>
      </c>
      <c r="B126" s="32" t="s">
        <v>457</v>
      </c>
      <c r="C126" s="30" t="s">
        <v>315</v>
      </c>
      <c r="D126" s="95">
        <v>1</v>
      </c>
      <c r="E126" s="95">
        <v>0</v>
      </c>
      <c r="F126" s="95">
        <v>1</v>
      </c>
      <c r="G126" s="95">
        <v>0</v>
      </c>
      <c r="H126" s="95">
        <v>0</v>
      </c>
      <c r="I126" s="12">
        <f t="shared" ref="I126:I139" si="32">SUM(D126:H126)</f>
        <v>2</v>
      </c>
      <c r="J126" s="127"/>
    </row>
    <row r="127" spans="1:10" x14ac:dyDescent="0.25">
      <c r="A127" s="232"/>
      <c r="B127" s="32" t="s">
        <v>12</v>
      </c>
      <c r="C127" s="38" t="s">
        <v>316</v>
      </c>
      <c r="D127" s="97">
        <v>1</v>
      </c>
      <c r="E127" s="97">
        <v>1</v>
      </c>
      <c r="F127" s="97">
        <v>1</v>
      </c>
      <c r="G127" s="97">
        <v>1</v>
      </c>
      <c r="H127" s="97">
        <v>1</v>
      </c>
      <c r="I127" s="12">
        <f t="shared" si="32"/>
        <v>5</v>
      </c>
      <c r="J127" s="173"/>
    </row>
    <row r="128" spans="1:10" ht="63.75" customHeight="1" x14ac:dyDescent="0.25">
      <c r="A128" s="225" t="s">
        <v>319</v>
      </c>
      <c r="B128" s="32" t="s">
        <v>458</v>
      </c>
      <c r="C128" s="30" t="s">
        <v>317</v>
      </c>
      <c r="D128" s="95">
        <v>1</v>
      </c>
      <c r="E128" s="95">
        <v>1</v>
      </c>
      <c r="F128" s="95">
        <v>1</v>
      </c>
      <c r="G128" s="95">
        <v>1</v>
      </c>
      <c r="H128" s="95">
        <v>0</v>
      </c>
      <c r="I128" s="12">
        <f t="shared" si="32"/>
        <v>4</v>
      </c>
      <c r="J128" s="127"/>
    </row>
    <row r="129" spans="1:10" x14ac:dyDescent="0.25">
      <c r="A129" s="232"/>
      <c r="B129" s="32" t="s">
        <v>12</v>
      </c>
      <c r="C129" s="38" t="s">
        <v>296</v>
      </c>
      <c r="D129" s="97">
        <v>1</v>
      </c>
      <c r="E129" s="97">
        <v>1</v>
      </c>
      <c r="F129" s="97">
        <v>1</v>
      </c>
      <c r="G129" s="97">
        <v>1</v>
      </c>
      <c r="H129" s="97">
        <v>1</v>
      </c>
      <c r="I129" s="12">
        <f t="shared" si="32"/>
        <v>5</v>
      </c>
      <c r="J129" s="173"/>
    </row>
    <row r="130" spans="1:10" ht="47.25" x14ac:dyDescent="0.25">
      <c r="A130" s="225" t="s">
        <v>320</v>
      </c>
      <c r="B130" s="32" t="s">
        <v>459</v>
      </c>
      <c r="C130" s="30" t="s">
        <v>318</v>
      </c>
      <c r="D130" s="95">
        <v>0</v>
      </c>
      <c r="E130" s="95">
        <v>0</v>
      </c>
      <c r="F130" s="95">
        <v>0</v>
      </c>
      <c r="G130" s="95">
        <v>0</v>
      </c>
      <c r="H130" s="95">
        <v>0</v>
      </c>
      <c r="I130" s="12">
        <f t="shared" si="32"/>
        <v>0</v>
      </c>
      <c r="J130" s="127"/>
    </row>
    <row r="131" spans="1:10" x14ac:dyDescent="0.25">
      <c r="A131" s="232"/>
      <c r="B131" s="32" t="s">
        <v>12</v>
      </c>
      <c r="C131" s="38" t="s">
        <v>316</v>
      </c>
      <c r="D131" s="97">
        <v>1</v>
      </c>
      <c r="E131" s="97">
        <v>1</v>
      </c>
      <c r="F131" s="97">
        <v>1</v>
      </c>
      <c r="G131" s="97">
        <v>1</v>
      </c>
      <c r="H131" s="97">
        <v>1</v>
      </c>
      <c r="I131" s="12">
        <f t="shared" si="32"/>
        <v>5</v>
      </c>
      <c r="J131" s="173"/>
    </row>
    <row r="132" spans="1:10" ht="78.75" x14ac:dyDescent="0.25">
      <c r="A132" s="163" t="s">
        <v>77</v>
      </c>
      <c r="B132" s="164"/>
      <c r="C132" s="28" t="s">
        <v>321</v>
      </c>
      <c r="D132" s="94"/>
      <c r="E132" s="94"/>
      <c r="F132" s="94"/>
      <c r="G132" s="94"/>
      <c r="H132" s="94"/>
      <c r="I132" s="94"/>
      <c r="J132" s="127"/>
    </row>
    <row r="133" spans="1:10" ht="110.25" x14ac:dyDescent="0.25">
      <c r="A133" s="231" t="s">
        <v>54</v>
      </c>
      <c r="B133" s="32" t="s">
        <v>12</v>
      </c>
      <c r="C133" s="30" t="s">
        <v>592</v>
      </c>
      <c r="D133" s="95">
        <v>1</v>
      </c>
      <c r="E133" s="95">
        <v>1</v>
      </c>
      <c r="F133" s="95">
        <v>1</v>
      </c>
      <c r="G133" s="95">
        <v>1</v>
      </c>
      <c r="H133" s="95">
        <v>1</v>
      </c>
      <c r="I133" s="12">
        <f t="shared" si="32"/>
        <v>5</v>
      </c>
      <c r="J133" s="127"/>
    </row>
    <row r="134" spans="1:10" ht="110.25" x14ac:dyDescent="0.25">
      <c r="A134" s="237"/>
      <c r="B134" s="32" t="s">
        <v>460</v>
      </c>
      <c r="C134" s="30" t="s">
        <v>593</v>
      </c>
      <c r="D134" s="95">
        <v>1</v>
      </c>
      <c r="E134" s="95">
        <v>1</v>
      </c>
      <c r="F134" s="95">
        <v>1</v>
      </c>
      <c r="G134" s="95">
        <v>1</v>
      </c>
      <c r="H134" s="95">
        <v>1</v>
      </c>
      <c r="I134" s="12">
        <f t="shared" si="32"/>
        <v>5</v>
      </c>
      <c r="J134" s="127"/>
    </row>
    <row r="135" spans="1:10" ht="82.5" customHeight="1" x14ac:dyDescent="0.25">
      <c r="A135" s="163" t="s">
        <v>78</v>
      </c>
      <c r="B135" s="164"/>
      <c r="C135" s="28" t="s">
        <v>79</v>
      </c>
      <c r="D135" s="94"/>
      <c r="E135" s="94"/>
      <c r="F135" s="94"/>
      <c r="G135" s="94"/>
      <c r="H135" s="94"/>
      <c r="I135" s="94"/>
      <c r="J135" s="127"/>
    </row>
    <row r="136" spans="1:10" ht="31.5" x14ac:dyDescent="0.25">
      <c r="A136" s="231" t="s">
        <v>55</v>
      </c>
      <c r="B136" s="32" t="s">
        <v>57</v>
      </c>
      <c r="C136" s="30" t="s">
        <v>324</v>
      </c>
      <c r="D136" s="95">
        <v>158738900</v>
      </c>
      <c r="E136" s="95">
        <v>83.665000000000006</v>
      </c>
      <c r="F136" s="95">
        <v>73517617.430000007</v>
      </c>
      <c r="G136" s="95">
        <f>59309100-G146</f>
        <v>58998930.859999999</v>
      </c>
      <c r="H136" s="95" t="s">
        <v>570</v>
      </c>
      <c r="I136" s="177">
        <f t="shared" si="32"/>
        <v>291255531.95499998</v>
      </c>
      <c r="J136" s="127"/>
    </row>
    <row r="137" spans="1:10" ht="31.5" x14ac:dyDescent="0.25">
      <c r="A137" s="231"/>
      <c r="B137" s="32" t="s">
        <v>461</v>
      </c>
      <c r="C137" s="30" t="s">
        <v>325</v>
      </c>
      <c r="D137" s="95">
        <v>209</v>
      </c>
      <c r="E137" s="95">
        <v>97</v>
      </c>
      <c r="F137" s="95">
        <v>69</v>
      </c>
      <c r="G137" s="95">
        <v>38</v>
      </c>
      <c r="H137" s="95">
        <v>14</v>
      </c>
      <c r="I137" s="177">
        <f t="shared" si="32"/>
        <v>427</v>
      </c>
      <c r="J137" s="127"/>
    </row>
    <row r="138" spans="1:10" ht="47.25" x14ac:dyDescent="0.25">
      <c r="A138" s="231"/>
      <c r="B138" s="32" t="s">
        <v>462</v>
      </c>
      <c r="C138" s="30" t="s">
        <v>326</v>
      </c>
      <c r="D138" s="95">
        <v>0</v>
      </c>
      <c r="E138" s="95">
        <v>0</v>
      </c>
      <c r="F138" s="95">
        <v>0</v>
      </c>
      <c r="G138" s="95" t="s">
        <v>521</v>
      </c>
      <c r="H138" s="95" t="s">
        <v>521</v>
      </c>
      <c r="I138" s="177">
        <f t="shared" si="32"/>
        <v>0</v>
      </c>
      <c r="J138" s="127"/>
    </row>
    <row r="139" spans="1:10" ht="47.25" x14ac:dyDescent="0.25">
      <c r="A139" s="231"/>
      <c r="B139" s="32" t="s">
        <v>463</v>
      </c>
      <c r="C139" s="30" t="s">
        <v>327</v>
      </c>
      <c r="D139" s="95">
        <v>0</v>
      </c>
      <c r="E139" s="95">
        <v>0</v>
      </c>
      <c r="F139" s="95">
        <v>0</v>
      </c>
      <c r="G139" s="95" t="s">
        <v>521</v>
      </c>
      <c r="H139" s="95">
        <v>4</v>
      </c>
      <c r="I139" s="177">
        <f t="shared" si="32"/>
        <v>4</v>
      </c>
      <c r="J139" s="127"/>
    </row>
    <row r="140" spans="1:10" ht="47.25" x14ac:dyDescent="0.25">
      <c r="A140" s="231"/>
      <c r="B140" s="32" t="s">
        <v>429</v>
      </c>
      <c r="C140" s="30" t="s">
        <v>289</v>
      </c>
      <c r="D140" s="95" t="s">
        <v>521</v>
      </c>
      <c r="E140" s="95" t="s">
        <v>521</v>
      </c>
      <c r="F140" s="95" t="s">
        <v>521</v>
      </c>
      <c r="G140" s="95" t="s">
        <v>521</v>
      </c>
      <c r="H140" s="95" t="s">
        <v>521</v>
      </c>
      <c r="I140" s="178">
        <f>(I142+0.25*I143+0.1*I144)/I141</f>
        <v>1</v>
      </c>
      <c r="J140" s="127"/>
    </row>
    <row r="141" spans="1:10" ht="78.75" x14ac:dyDescent="0.25">
      <c r="A141" s="231"/>
      <c r="B141" s="32" t="s">
        <v>12</v>
      </c>
      <c r="C141" s="30" t="s">
        <v>328</v>
      </c>
      <c r="D141" s="95" t="s">
        <v>521</v>
      </c>
      <c r="E141" s="95"/>
      <c r="F141" s="95" t="s">
        <v>521</v>
      </c>
      <c r="G141" s="95" t="s">
        <v>521</v>
      </c>
      <c r="H141" s="95" t="s">
        <v>521</v>
      </c>
      <c r="I141" s="143">
        <f>I60</f>
        <v>425</v>
      </c>
      <c r="J141" s="127"/>
    </row>
    <row r="142" spans="1:10" ht="94.5" x14ac:dyDescent="0.25">
      <c r="A142" s="231"/>
      <c r="B142" s="32" t="s">
        <v>224</v>
      </c>
      <c r="C142" s="30" t="s">
        <v>329</v>
      </c>
      <c r="D142" s="95" t="s">
        <v>521</v>
      </c>
      <c r="E142" s="95"/>
      <c r="F142" s="95" t="s">
        <v>521</v>
      </c>
      <c r="G142" s="95" t="s">
        <v>521</v>
      </c>
      <c r="H142" s="95" t="s">
        <v>521</v>
      </c>
      <c r="I142" s="143">
        <f>I61</f>
        <v>425</v>
      </c>
      <c r="J142" s="127"/>
    </row>
    <row r="143" spans="1:10" ht="94.5" x14ac:dyDescent="0.25">
      <c r="A143" s="231"/>
      <c r="B143" s="32" t="s">
        <v>409</v>
      </c>
      <c r="C143" s="30" t="s">
        <v>330</v>
      </c>
      <c r="D143" s="95" t="s">
        <v>521</v>
      </c>
      <c r="E143" s="95" t="s">
        <v>521</v>
      </c>
      <c r="F143" s="95" t="s">
        <v>521</v>
      </c>
      <c r="G143" s="95" t="s">
        <v>521</v>
      </c>
      <c r="H143" s="95" t="s">
        <v>521</v>
      </c>
      <c r="I143" s="143">
        <f>I62</f>
        <v>0</v>
      </c>
      <c r="J143" s="127"/>
    </row>
    <row r="144" spans="1:10" ht="94.5" x14ac:dyDescent="0.25">
      <c r="A144" s="231"/>
      <c r="B144" s="32" t="s">
        <v>239</v>
      </c>
      <c r="C144" s="30" t="s">
        <v>331</v>
      </c>
      <c r="D144" s="95" t="s">
        <v>521</v>
      </c>
      <c r="E144" s="95" t="s">
        <v>521</v>
      </c>
      <c r="F144" s="95" t="s">
        <v>521</v>
      </c>
      <c r="G144" s="95" t="s">
        <v>521</v>
      </c>
      <c r="H144" s="95" t="s">
        <v>521</v>
      </c>
      <c r="I144" s="143">
        <f>I63</f>
        <v>0</v>
      </c>
      <c r="J144" s="127"/>
    </row>
    <row r="145" spans="1:10" ht="78.75" x14ac:dyDescent="0.25">
      <c r="A145" s="231"/>
      <c r="B145" s="32" t="s">
        <v>464</v>
      </c>
      <c r="C145" s="43" t="s">
        <v>323</v>
      </c>
      <c r="D145" s="106"/>
      <c r="E145" s="106"/>
      <c r="F145" s="106"/>
      <c r="G145" s="106"/>
      <c r="H145" s="106"/>
      <c r="I145" s="179"/>
      <c r="J145" s="127"/>
    </row>
    <row r="146" spans="1:10" ht="48" customHeight="1" x14ac:dyDescent="0.25">
      <c r="A146" s="231" t="s">
        <v>322</v>
      </c>
      <c r="B146" s="32" t="s">
        <v>465</v>
      </c>
      <c r="C146" s="30" t="s">
        <v>332</v>
      </c>
      <c r="D146" s="95">
        <v>0</v>
      </c>
      <c r="E146" s="95">
        <v>45.203000000000003</v>
      </c>
      <c r="F146" s="95">
        <v>1171767</v>
      </c>
      <c r="G146" s="95">
        <v>310169.14</v>
      </c>
      <c r="H146" s="95" t="s">
        <v>571</v>
      </c>
      <c r="I146" s="177">
        <f t="shared" ref="I146" si="33">SUM(D146:H146)</f>
        <v>1481981.3429999999</v>
      </c>
      <c r="J146" s="127"/>
    </row>
    <row r="147" spans="1:10" ht="42.75" customHeight="1" x14ac:dyDescent="0.25">
      <c r="A147" s="231"/>
      <c r="B147" s="32" t="s">
        <v>466</v>
      </c>
      <c r="C147" s="30" t="s">
        <v>333</v>
      </c>
      <c r="D147" s="95">
        <v>158738900</v>
      </c>
      <c r="E147" s="95">
        <v>83.665000000000006</v>
      </c>
      <c r="F147" s="95">
        <v>73517617.430000007</v>
      </c>
      <c r="G147" s="95">
        <v>61763529.950000003</v>
      </c>
      <c r="H147" s="95" t="s">
        <v>570</v>
      </c>
      <c r="I147" s="180">
        <f>I136</f>
        <v>291255531.95499998</v>
      </c>
      <c r="J147" s="127"/>
    </row>
    <row r="148" spans="1:10" ht="47.25" x14ac:dyDescent="0.25">
      <c r="A148" s="163" t="s">
        <v>80</v>
      </c>
      <c r="B148" s="164"/>
      <c r="C148" s="28" t="s">
        <v>81</v>
      </c>
      <c r="D148" s="94"/>
      <c r="E148" s="94"/>
      <c r="F148" s="94"/>
      <c r="G148" s="94"/>
      <c r="H148" s="94"/>
      <c r="I148" s="94"/>
      <c r="J148" s="127"/>
    </row>
    <row r="149" spans="1:10" ht="31.5" x14ac:dyDescent="0.25">
      <c r="A149" s="223" t="s">
        <v>56</v>
      </c>
      <c r="B149" s="32" t="s">
        <v>467</v>
      </c>
      <c r="C149" s="30" t="s">
        <v>334</v>
      </c>
      <c r="D149" s="95">
        <v>1</v>
      </c>
      <c r="E149" s="95">
        <v>1</v>
      </c>
      <c r="F149" s="95">
        <v>1</v>
      </c>
      <c r="G149" s="95">
        <v>0</v>
      </c>
      <c r="H149" s="95">
        <v>1</v>
      </c>
      <c r="I149" s="12">
        <f t="shared" ref="I149" si="34">SUM(D149:H149)</f>
        <v>4</v>
      </c>
      <c r="J149" s="127"/>
    </row>
    <row r="150" spans="1:10" x14ac:dyDescent="0.25">
      <c r="A150" s="224"/>
      <c r="B150" s="32" t="s">
        <v>239</v>
      </c>
      <c r="C150" s="38" t="s">
        <v>335</v>
      </c>
      <c r="D150" s="97">
        <v>3</v>
      </c>
      <c r="E150" s="97">
        <v>1</v>
      </c>
      <c r="F150" s="97">
        <v>1</v>
      </c>
      <c r="G150" s="97">
        <v>1</v>
      </c>
      <c r="H150" s="97">
        <v>1</v>
      </c>
      <c r="I150" s="143">
        <f>$I$65</f>
        <v>7</v>
      </c>
      <c r="J150" s="127"/>
    </row>
    <row r="151" spans="1:10" ht="31.5" x14ac:dyDescent="0.25">
      <c r="A151" s="235" t="s">
        <v>58</v>
      </c>
      <c r="B151" s="32" t="s">
        <v>468</v>
      </c>
      <c r="C151" s="30" t="s">
        <v>336</v>
      </c>
      <c r="D151" s="95">
        <v>0</v>
      </c>
      <c r="E151" s="95">
        <v>0</v>
      </c>
      <c r="F151" s="95">
        <v>0</v>
      </c>
      <c r="G151" s="95">
        <v>0</v>
      </c>
      <c r="H151" s="95">
        <v>0</v>
      </c>
      <c r="I151" s="12">
        <f t="shared" ref="I151" si="35">SUM(D151:H151)</f>
        <v>0</v>
      </c>
      <c r="J151" s="127"/>
    </row>
    <row r="152" spans="1:10" x14ac:dyDescent="0.25">
      <c r="A152" s="235"/>
      <c r="B152" s="32" t="s">
        <v>239</v>
      </c>
      <c r="C152" s="37" t="s">
        <v>335</v>
      </c>
      <c r="D152" s="99">
        <v>3</v>
      </c>
      <c r="E152" s="99">
        <v>1</v>
      </c>
      <c r="F152" s="99">
        <v>1</v>
      </c>
      <c r="G152" s="99">
        <v>1</v>
      </c>
      <c r="H152" s="99">
        <v>1</v>
      </c>
      <c r="I152" s="143">
        <f>$I$65</f>
        <v>7</v>
      </c>
      <c r="J152" s="127"/>
    </row>
    <row r="153" spans="1:10" ht="31.5" x14ac:dyDescent="0.25">
      <c r="A153" s="235" t="s">
        <v>469</v>
      </c>
      <c r="B153" s="32" t="s">
        <v>240</v>
      </c>
      <c r="C153" s="30" t="s">
        <v>337</v>
      </c>
      <c r="D153" s="95">
        <v>0</v>
      </c>
      <c r="E153" s="95">
        <v>0</v>
      </c>
      <c r="F153" s="95">
        <v>0</v>
      </c>
      <c r="G153" s="95">
        <v>1</v>
      </c>
      <c r="H153" s="95">
        <v>1</v>
      </c>
      <c r="I153" s="12">
        <f t="shared" ref="I153" si="36">SUM(D153:H153)</f>
        <v>2</v>
      </c>
      <c r="J153" s="127"/>
    </row>
    <row r="154" spans="1:10" x14ac:dyDescent="0.25">
      <c r="A154" s="235"/>
      <c r="B154" s="32" t="s">
        <v>239</v>
      </c>
      <c r="C154" s="37" t="s">
        <v>288</v>
      </c>
      <c r="D154" s="99">
        <v>3</v>
      </c>
      <c r="E154" s="99">
        <v>1</v>
      </c>
      <c r="F154" s="99">
        <v>1</v>
      </c>
      <c r="G154" s="99">
        <v>1</v>
      </c>
      <c r="H154" s="99">
        <v>1</v>
      </c>
      <c r="I154" s="143">
        <f>$I$65</f>
        <v>7</v>
      </c>
      <c r="J154" s="127"/>
    </row>
    <row r="155" spans="1:10" x14ac:dyDescent="0.25">
      <c r="I155" s="2"/>
      <c r="J155" s="128"/>
    </row>
    <row r="156" spans="1:10" x14ac:dyDescent="0.25">
      <c r="C156" s="5" t="s">
        <v>567</v>
      </c>
    </row>
  </sheetData>
  <mergeCells count="38">
    <mergeCell ref="A64:A65"/>
    <mergeCell ref="A76:A77"/>
    <mergeCell ref="A66:A74"/>
    <mergeCell ref="A10:A16"/>
    <mergeCell ref="A43:A53"/>
    <mergeCell ref="A41:A42"/>
    <mergeCell ref="A153:A154"/>
    <mergeCell ref="A1:I1"/>
    <mergeCell ref="A6:A7"/>
    <mergeCell ref="A23:A24"/>
    <mergeCell ref="A38:A40"/>
    <mergeCell ref="A124:A125"/>
    <mergeCell ref="A126:A127"/>
    <mergeCell ref="A128:A129"/>
    <mergeCell ref="A130:A131"/>
    <mergeCell ref="A149:A150"/>
    <mergeCell ref="A133:A134"/>
    <mergeCell ref="A136:A145"/>
    <mergeCell ref="A146:A147"/>
    <mergeCell ref="A27:A28"/>
    <mergeCell ref="A151:A152"/>
    <mergeCell ref="A79:A80"/>
    <mergeCell ref="A4:A5"/>
    <mergeCell ref="A112:A122"/>
    <mergeCell ref="I112:I122"/>
    <mergeCell ref="A92:A93"/>
    <mergeCell ref="A90:A91"/>
    <mergeCell ref="I94:I100"/>
    <mergeCell ref="A101:A111"/>
    <mergeCell ref="A94:A100"/>
    <mergeCell ref="A81:A89"/>
    <mergeCell ref="A30:A35"/>
    <mergeCell ref="A36:A37"/>
    <mergeCell ref="A8:A9"/>
    <mergeCell ref="A17:A18"/>
    <mergeCell ref="A21:A22"/>
    <mergeCell ref="A25:A26"/>
    <mergeCell ref="A55:A56"/>
  </mergeCells>
  <pageMargins left="0" right="0" top="0.74803149606299213" bottom="0.74803149606299213" header="0.31496062992125984" footer="0.31496062992125984"/>
  <pageSetup paperSize="9" scale="46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tabColor theme="5" tint="0.39997558519241921"/>
    <pageSetUpPr fitToPage="1"/>
  </sheetPr>
  <dimension ref="A1:O74"/>
  <sheetViews>
    <sheetView view="pageBreakPreview" zoomScale="85" zoomScaleNormal="100" zoomScaleSheetLayoutView="85" workbookViewId="0">
      <pane xSplit="3" ySplit="2" topLeftCell="D33" activePane="bottomRight" state="frozen"/>
      <selection pane="topRight" activeCell="D1" sqref="D1"/>
      <selection pane="bottomLeft" activeCell="A3" sqref="A3"/>
      <selection pane="bottomRight" activeCell="H64" sqref="H64"/>
    </sheetView>
  </sheetViews>
  <sheetFormatPr defaultRowHeight="15.75" x14ac:dyDescent="0.25"/>
  <cols>
    <col min="1" max="1" width="7.7109375" style="26" customWidth="1"/>
    <col min="2" max="2" width="7.7109375" style="25" customWidth="1"/>
    <col min="3" max="3" width="60.7109375" style="8" customWidth="1"/>
    <col min="4" max="9" width="20" style="8" customWidth="1"/>
    <col min="10" max="15" width="9.140625" style="9"/>
    <col min="16" max="16384" width="9.140625" style="11"/>
  </cols>
  <sheetData>
    <row r="1" spans="1:11" ht="31.5" x14ac:dyDescent="0.25">
      <c r="A1" s="44"/>
      <c r="B1" s="45"/>
      <c r="C1" s="46"/>
      <c r="D1" s="246" t="s">
        <v>610</v>
      </c>
      <c r="E1" s="46"/>
      <c r="F1" s="46"/>
      <c r="G1" s="46"/>
      <c r="H1" s="46"/>
      <c r="I1" s="46"/>
    </row>
    <row r="2" spans="1:11" ht="30" x14ac:dyDescent="0.25">
      <c r="A2" s="13" t="s">
        <v>0</v>
      </c>
      <c r="B2" s="13" t="s">
        <v>1</v>
      </c>
      <c r="C2" s="47" t="s">
        <v>2</v>
      </c>
      <c r="D2" s="108" t="s">
        <v>516</v>
      </c>
      <c r="E2" s="108" t="s">
        <v>517</v>
      </c>
      <c r="F2" s="108" t="s">
        <v>518</v>
      </c>
      <c r="G2" s="108" t="s">
        <v>519</v>
      </c>
      <c r="H2" s="108" t="s">
        <v>520</v>
      </c>
      <c r="I2" s="108" t="s">
        <v>522</v>
      </c>
      <c r="J2" s="10"/>
    </row>
    <row r="3" spans="1:11" ht="31.5" x14ac:dyDescent="0.25">
      <c r="A3" s="23" t="s">
        <v>340</v>
      </c>
      <c r="B3" s="48"/>
      <c r="C3" s="49" t="s">
        <v>341</v>
      </c>
      <c r="D3" s="92"/>
      <c r="E3" s="49"/>
      <c r="F3" s="49"/>
      <c r="G3" s="49"/>
      <c r="H3" s="49"/>
      <c r="I3" s="49"/>
      <c r="J3" s="10"/>
    </row>
    <row r="4" spans="1:11" ht="63" x14ac:dyDescent="0.25">
      <c r="A4" s="239" t="s">
        <v>342</v>
      </c>
      <c r="B4" s="50"/>
      <c r="C4" s="31" t="s">
        <v>591</v>
      </c>
      <c r="D4" s="86">
        <v>1</v>
      </c>
      <c r="E4" s="86">
        <v>0.98</v>
      </c>
      <c r="F4" s="86">
        <v>0.97</v>
      </c>
      <c r="G4" s="86">
        <v>0.95</v>
      </c>
      <c r="H4" s="86">
        <f t="shared" ref="F4:H4" si="0">H5/H20</f>
        <v>0.5</v>
      </c>
      <c r="I4" s="86">
        <v>1</v>
      </c>
      <c r="J4" s="109"/>
      <c r="K4" s="110"/>
    </row>
    <row r="5" spans="1:11" ht="47.25" x14ac:dyDescent="0.25">
      <c r="A5" s="240"/>
      <c r="B5" s="51"/>
      <c r="C5" s="31" t="s">
        <v>470</v>
      </c>
      <c r="D5" s="113">
        <v>184</v>
      </c>
      <c r="E5" s="113">
        <v>97</v>
      </c>
      <c r="F5" s="113">
        <v>93</v>
      </c>
      <c r="G5" s="113">
        <v>30</v>
      </c>
      <c r="H5" s="113">
        <v>7</v>
      </c>
      <c r="I5" s="113">
        <v>130</v>
      </c>
      <c r="J5" s="10"/>
    </row>
    <row r="6" spans="1:11" ht="15.75" customHeight="1" x14ac:dyDescent="0.25">
      <c r="A6" s="240"/>
      <c r="B6" s="52"/>
      <c r="C6" s="19" t="s">
        <v>586</v>
      </c>
      <c r="D6" s="98">
        <v>26</v>
      </c>
      <c r="E6" s="98">
        <v>11</v>
      </c>
      <c r="F6" s="98">
        <v>8</v>
      </c>
      <c r="G6" s="98"/>
      <c r="H6" s="98">
        <v>3</v>
      </c>
      <c r="I6" s="98"/>
      <c r="J6" s="181"/>
    </row>
    <row r="7" spans="1:11" x14ac:dyDescent="0.25">
      <c r="A7" s="240"/>
      <c r="B7" s="52"/>
      <c r="C7" s="19" t="s">
        <v>588</v>
      </c>
      <c r="D7" s="98">
        <v>62</v>
      </c>
      <c r="E7" s="98">
        <v>14</v>
      </c>
      <c r="F7" s="98">
        <v>27</v>
      </c>
      <c r="G7" s="98"/>
      <c r="H7" s="98"/>
      <c r="I7" s="98"/>
      <c r="J7" s="181"/>
    </row>
    <row r="8" spans="1:11" x14ac:dyDescent="0.25">
      <c r="A8" s="240"/>
      <c r="B8" s="52"/>
      <c r="C8" s="19" t="s">
        <v>589</v>
      </c>
      <c r="D8" s="98">
        <v>10</v>
      </c>
      <c r="E8" s="98">
        <v>14</v>
      </c>
      <c r="F8" s="98"/>
      <c r="G8" s="98"/>
      <c r="H8" s="98"/>
      <c r="I8" s="98"/>
      <c r="J8" s="181"/>
    </row>
    <row r="9" spans="1:11" x14ac:dyDescent="0.25">
      <c r="A9" s="240"/>
      <c r="B9" s="52"/>
      <c r="C9" s="19" t="s">
        <v>590</v>
      </c>
      <c r="D9" s="98">
        <v>76</v>
      </c>
      <c r="E9" s="98">
        <v>16</v>
      </c>
      <c r="F9" s="98">
        <v>25</v>
      </c>
      <c r="G9" s="98"/>
      <c r="H9" s="98"/>
      <c r="I9" s="98"/>
      <c r="J9" s="181"/>
    </row>
    <row r="10" spans="1:11" x14ac:dyDescent="0.25">
      <c r="A10" s="240"/>
      <c r="B10" s="52"/>
      <c r="C10" s="31" t="s">
        <v>124</v>
      </c>
      <c r="D10" s="98"/>
      <c r="E10" s="98"/>
      <c r="F10" s="98"/>
      <c r="G10" s="98"/>
      <c r="H10" s="98"/>
      <c r="I10" s="98"/>
      <c r="J10" s="182"/>
    </row>
    <row r="11" spans="1:11" ht="15.75" customHeight="1" x14ac:dyDescent="0.25">
      <c r="A11" s="240"/>
      <c r="B11" s="52"/>
      <c r="C11" s="19" t="s">
        <v>584</v>
      </c>
      <c r="D11" s="98">
        <v>121</v>
      </c>
      <c r="E11" s="98">
        <v>15</v>
      </c>
      <c r="F11" s="98">
        <v>10</v>
      </c>
      <c r="G11" s="98">
        <v>10</v>
      </c>
      <c r="H11" s="98">
        <v>4</v>
      </c>
      <c r="I11" s="98"/>
      <c r="J11" s="181"/>
    </row>
    <row r="12" spans="1:11" x14ac:dyDescent="0.25">
      <c r="A12" s="240"/>
      <c r="B12" s="52"/>
      <c r="C12" s="19" t="s">
        <v>587</v>
      </c>
      <c r="D12" s="98"/>
      <c r="E12" s="98"/>
      <c r="F12" s="98"/>
      <c r="G12" s="98"/>
      <c r="H12" s="98"/>
      <c r="I12" s="98"/>
      <c r="J12" s="182"/>
    </row>
    <row r="13" spans="1:11" x14ac:dyDescent="0.25">
      <c r="A13" s="240"/>
      <c r="B13" s="52"/>
      <c r="C13" s="31" t="s">
        <v>127</v>
      </c>
      <c r="D13" s="98"/>
      <c r="E13" s="98"/>
      <c r="F13" s="98"/>
      <c r="G13" s="98"/>
      <c r="H13" s="98"/>
      <c r="I13" s="98"/>
      <c r="J13" s="182"/>
    </row>
    <row r="14" spans="1:11" x14ac:dyDescent="0.25">
      <c r="A14" s="240"/>
      <c r="B14" s="52"/>
      <c r="C14" s="19" t="s">
        <v>585</v>
      </c>
      <c r="D14" s="98">
        <v>10</v>
      </c>
      <c r="E14" s="98">
        <v>28</v>
      </c>
      <c r="F14" s="98">
        <v>23</v>
      </c>
      <c r="G14" s="98">
        <v>20</v>
      </c>
      <c r="H14" s="98"/>
      <c r="I14" s="98">
        <v>130</v>
      </c>
      <c r="J14" s="181"/>
    </row>
    <row r="15" spans="1:11" x14ac:dyDescent="0.25">
      <c r="A15" s="240"/>
      <c r="B15" s="52"/>
      <c r="C15" s="19" t="s">
        <v>587</v>
      </c>
      <c r="D15" s="98"/>
      <c r="E15" s="98"/>
      <c r="F15" s="98"/>
      <c r="G15" s="98"/>
      <c r="H15" s="98"/>
      <c r="I15" s="98"/>
      <c r="J15" s="10"/>
    </row>
    <row r="16" spans="1:11" ht="47.25" x14ac:dyDescent="0.25">
      <c r="A16" s="240"/>
      <c r="B16" s="50" t="s">
        <v>471</v>
      </c>
      <c r="C16" s="31" t="s">
        <v>472</v>
      </c>
      <c r="D16" s="88"/>
      <c r="E16" s="88"/>
      <c r="F16" s="88"/>
      <c r="G16" s="88"/>
      <c r="H16" s="88"/>
      <c r="I16" s="88"/>
      <c r="J16" s="10"/>
    </row>
    <row r="17" spans="1:10" ht="94.5" x14ac:dyDescent="0.25">
      <c r="A17" s="240"/>
      <c r="B17" s="50" t="s">
        <v>473</v>
      </c>
      <c r="C17" s="31" t="s">
        <v>474</v>
      </c>
      <c r="D17" s="98">
        <v>14</v>
      </c>
      <c r="E17" s="98">
        <v>8</v>
      </c>
      <c r="F17" s="98">
        <v>9</v>
      </c>
      <c r="G17" s="98">
        <v>2</v>
      </c>
      <c r="H17" s="98">
        <v>2</v>
      </c>
      <c r="I17" s="98">
        <v>5</v>
      </c>
      <c r="J17" s="10"/>
    </row>
    <row r="18" spans="1:10" ht="94.5" x14ac:dyDescent="0.25">
      <c r="A18" s="240"/>
      <c r="B18" s="50" t="s">
        <v>475</v>
      </c>
      <c r="C18" s="31" t="s">
        <v>476</v>
      </c>
      <c r="D18" s="98">
        <f>D5</f>
        <v>184</v>
      </c>
      <c r="E18" s="98">
        <f t="shared" ref="E18:I18" si="1">E5</f>
        <v>97</v>
      </c>
      <c r="F18" s="98">
        <f t="shared" si="1"/>
        <v>93</v>
      </c>
      <c r="G18" s="98">
        <f t="shared" si="1"/>
        <v>30</v>
      </c>
      <c r="H18" s="98">
        <f t="shared" si="1"/>
        <v>7</v>
      </c>
      <c r="I18" s="98">
        <f t="shared" si="1"/>
        <v>130</v>
      </c>
      <c r="J18" s="10"/>
    </row>
    <row r="19" spans="1:10" ht="30" customHeight="1" x14ac:dyDescent="0.25">
      <c r="A19" s="240"/>
      <c r="B19" s="50"/>
      <c r="C19" s="31" t="s">
        <v>478</v>
      </c>
      <c r="D19" s="98">
        <f>D14</f>
        <v>10</v>
      </c>
      <c r="E19" s="98">
        <f t="shared" ref="E19:I19" si="2">E14</f>
        <v>28</v>
      </c>
      <c r="F19" s="98">
        <f t="shared" si="2"/>
        <v>23</v>
      </c>
      <c r="G19" s="98">
        <f t="shared" si="2"/>
        <v>20</v>
      </c>
      <c r="H19" s="98">
        <f t="shared" si="2"/>
        <v>0</v>
      </c>
      <c r="I19" s="98">
        <f t="shared" si="2"/>
        <v>130</v>
      </c>
      <c r="J19" s="10"/>
    </row>
    <row r="20" spans="1:10" ht="32.25" customHeight="1" x14ac:dyDescent="0.25">
      <c r="A20" s="241"/>
      <c r="B20" s="50" t="s">
        <v>479</v>
      </c>
      <c r="C20" s="31" t="s">
        <v>477</v>
      </c>
      <c r="D20" s="125">
        <v>184</v>
      </c>
      <c r="E20" s="125">
        <v>93</v>
      </c>
      <c r="F20" s="125">
        <v>83</v>
      </c>
      <c r="G20" s="125">
        <v>34</v>
      </c>
      <c r="H20" s="125">
        <v>14</v>
      </c>
      <c r="I20" s="125">
        <f>D20</f>
        <v>184</v>
      </c>
      <c r="J20" s="10"/>
    </row>
    <row r="21" spans="1:10" ht="46.5" customHeight="1" x14ac:dyDescent="0.25">
      <c r="A21" s="53" t="s">
        <v>343</v>
      </c>
      <c r="B21" s="54"/>
      <c r="C21" s="55" t="s">
        <v>510</v>
      </c>
      <c r="D21" s="111"/>
      <c r="E21" s="111"/>
      <c r="F21" s="111"/>
      <c r="G21" s="111"/>
      <c r="H21" s="111"/>
      <c r="I21" s="111"/>
      <c r="J21" s="10"/>
    </row>
    <row r="22" spans="1:10" x14ac:dyDescent="0.25">
      <c r="A22" s="56"/>
      <c r="B22" s="57"/>
      <c r="C22" s="58" t="s">
        <v>120</v>
      </c>
      <c r="D22" s="112"/>
      <c r="E22" s="112"/>
      <c r="F22" s="112"/>
      <c r="G22" s="112"/>
      <c r="H22" s="112"/>
      <c r="I22" s="112"/>
      <c r="J22" s="10"/>
    </row>
    <row r="23" spans="1:10" x14ac:dyDescent="0.25">
      <c r="A23" s="56"/>
      <c r="B23" s="57"/>
      <c r="C23" s="58" t="s">
        <v>121</v>
      </c>
      <c r="D23" s="89"/>
      <c r="E23" s="89"/>
      <c r="F23" s="89"/>
      <c r="G23" s="89"/>
      <c r="H23" s="89"/>
      <c r="I23" s="89"/>
      <c r="J23" s="10"/>
    </row>
    <row r="24" spans="1:10" x14ac:dyDescent="0.25">
      <c r="A24" s="56"/>
      <c r="B24" s="57"/>
      <c r="C24" s="58" t="s">
        <v>122</v>
      </c>
      <c r="D24" s="89"/>
      <c r="E24" s="89"/>
      <c r="F24" s="89"/>
      <c r="G24" s="89"/>
      <c r="H24" s="89"/>
      <c r="I24" s="89"/>
      <c r="J24" s="10"/>
    </row>
    <row r="25" spans="1:10" x14ac:dyDescent="0.25">
      <c r="A25" s="56"/>
      <c r="B25" s="57"/>
      <c r="C25" s="58" t="s">
        <v>123</v>
      </c>
      <c r="D25" s="89"/>
      <c r="E25" s="89"/>
      <c r="F25" s="89"/>
      <c r="G25" s="89"/>
      <c r="H25" s="89"/>
      <c r="I25" s="89"/>
      <c r="J25" s="10"/>
    </row>
    <row r="26" spans="1:10" x14ac:dyDescent="0.25">
      <c r="A26" s="56"/>
      <c r="B26" s="57"/>
      <c r="C26" s="55" t="s">
        <v>124</v>
      </c>
      <c r="D26" s="89"/>
      <c r="E26" s="89"/>
      <c r="F26" s="89"/>
      <c r="G26" s="89"/>
      <c r="H26" s="89"/>
      <c r="I26" s="89"/>
      <c r="J26" s="10"/>
    </row>
    <row r="27" spans="1:10" x14ac:dyDescent="0.25">
      <c r="A27" s="56"/>
      <c r="B27" s="57"/>
      <c r="C27" s="58" t="s">
        <v>125</v>
      </c>
      <c r="D27" s="89"/>
      <c r="E27" s="89"/>
      <c r="F27" s="89"/>
      <c r="G27" s="89"/>
      <c r="H27" s="89"/>
      <c r="I27" s="89"/>
      <c r="J27" s="10"/>
    </row>
    <row r="28" spans="1:10" x14ac:dyDescent="0.25">
      <c r="A28" s="56"/>
      <c r="B28" s="57"/>
      <c r="C28" s="58" t="s">
        <v>126</v>
      </c>
      <c r="D28" s="89"/>
      <c r="E28" s="89"/>
      <c r="F28" s="89"/>
      <c r="G28" s="89"/>
      <c r="H28" s="89"/>
      <c r="I28" s="89"/>
      <c r="J28" s="10"/>
    </row>
    <row r="29" spans="1:10" x14ac:dyDescent="0.25">
      <c r="A29" s="56"/>
      <c r="B29" s="57"/>
      <c r="C29" s="55" t="s">
        <v>127</v>
      </c>
      <c r="D29" s="89"/>
      <c r="E29" s="89"/>
      <c r="F29" s="89"/>
      <c r="G29" s="89"/>
      <c r="H29" s="89"/>
      <c r="I29" s="89"/>
      <c r="J29" s="10"/>
    </row>
    <row r="30" spans="1:10" x14ac:dyDescent="0.25">
      <c r="A30" s="56"/>
      <c r="B30" s="57"/>
      <c r="C30" s="58" t="s">
        <v>125</v>
      </c>
      <c r="D30" s="89"/>
      <c r="E30" s="89"/>
      <c r="F30" s="89"/>
      <c r="G30" s="89"/>
      <c r="H30" s="89"/>
      <c r="I30" s="89"/>
      <c r="J30" s="10"/>
    </row>
    <row r="31" spans="1:10" x14ac:dyDescent="0.25">
      <c r="A31" s="59"/>
      <c r="B31" s="60"/>
      <c r="C31" s="58" t="s">
        <v>128</v>
      </c>
      <c r="D31" s="91"/>
      <c r="E31" s="91"/>
      <c r="F31" s="91"/>
      <c r="G31" s="91"/>
      <c r="H31" s="91"/>
      <c r="I31" s="91"/>
      <c r="J31" s="10"/>
    </row>
    <row r="32" spans="1:10" ht="63" x14ac:dyDescent="0.25">
      <c r="A32" s="239" t="s">
        <v>480</v>
      </c>
      <c r="B32" s="51" t="s">
        <v>139</v>
      </c>
      <c r="C32" s="31" t="s">
        <v>344</v>
      </c>
      <c r="D32" s="88">
        <v>0</v>
      </c>
      <c r="E32" s="88">
        <v>0</v>
      </c>
      <c r="F32" s="88">
        <v>0</v>
      </c>
      <c r="G32" s="88">
        <v>0</v>
      </c>
      <c r="H32" s="88">
        <v>0</v>
      </c>
      <c r="I32" s="88">
        <v>0</v>
      </c>
      <c r="J32" s="10"/>
    </row>
    <row r="33" spans="1:10" x14ac:dyDescent="0.25">
      <c r="A33" s="240"/>
      <c r="B33" s="51" t="s">
        <v>148</v>
      </c>
      <c r="C33" s="19" t="s">
        <v>120</v>
      </c>
      <c r="D33" s="114"/>
      <c r="E33" s="114"/>
      <c r="F33" s="114"/>
      <c r="G33" s="114"/>
      <c r="H33" s="114"/>
      <c r="I33" s="114"/>
      <c r="J33" s="10"/>
    </row>
    <row r="34" spans="1:10" x14ac:dyDescent="0.25">
      <c r="A34" s="240"/>
      <c r="B34" s="51" t="s">
        <v>150</v>
      </c>
      <c r="C34" s="19" t="s">
        <v>121</v>
      </c>
      <c r="D34" s="114"/>
      <c r="E34" s="114"/>
      <c r="F34" s="114"/>
      <c r="G34" s="114"/>
      <c r="H34" s="114"/>
      <c r="I34" s="114"/>
      <c r="J34" s="10"/>
    </row>
    <row r="35" spans="1:10" x14ac:dyDescent="0.25">
      <c r="A35" s="240"/>
      <c r="B35" s="51" t="s">
        <v>152</v>
      </c>
      <c r="C35" s="19" t="s">
        <v>122</v>
      </c>
      <c r="D35" s="114"/>
      <c r="E35" s="114"/>
      <c r="F35" s="114"/>
      <c r="G35" s="114"/>
      <c r="H35" s="114"/>
      <c r="I35" s="114"/>
      <c r="J35" s="10"/>
    </row>
    <row r="36" spans="1:10" x14ac:dyDescent="0.25">
      <c r="A36" s="240"/>
      <c r="B36" s="51" t="s">
        <v>481</v>
      </c>
      <c r="C36" s="19" t="s">
        <v>123</v>
      </c>
      <c r="D36" s="114"/>
      <c r="E36" s="114"/>
      <c r="F36" s="114"/>
      <c r="G36" s="114"/>
      <c r="H36" s="114"/>
      <c r="I36" s="114"/>
      <c r="J36" s="10"/>
    </row>
    <row r="37" spans="1:10" x14ac:dyDescent="0.25">
      <c r="A37" s="240"/>
      <c r="B37" s="52"/>
      <c r="C37" s="31" t="s">
        <v>124</v>
      </c>
      <c r="D37" s="114"/>
      <c r="E37" s="114"/>
      <c r="F37" s="114"/>
      <c r="G37" s="114"/>
      <c r="H37" s="114"/>
      <c r="I37" s="114"/>
      <c r="J37" s="10"/>
    </row>
    <row r="38" spans="1:10" x14ac:dyDescent="0.25">
      <c r="A38" s="240"/>
      <c r="B38" s="51" t="s">
        <v>482</v>
      </c>
      <c r="C38" s="19" t="s">
        <v>125</v>
      </c>
      <c r="D38" s="114"/>
      <c r="E38" s="114"/>
      <c r="F38" s="114"/>
      <c r="G38" s="114"/>
      <c r="H38" s="114"/>
      <c r="I38" s="114"/>
      <c r="J38" s="10"/>
    </row>
    <row r="39" spans="1:10" x14ac:dyDescent="0.25">
      <c r="A39" s="240"/>
      <c r="B39" s="51" t="s">
        <v>483</v>
      </c>
      <c r="C39" s="19" t="s">
        <v>126</v>
      </c>
      <c r="D39" s="114"/>
      <c r="E39" s="114"/>
      <c r="F39" s="114"/>
      <c r="G39" s="114"/>
      <c r="H39" s="114"/>
      <c r="I39" s="114"/>
      <c r="J39" s="10"/>
    </row>
    <row r="40" spans="1:10" x14ac:dyDescent="0.25">
      <c r="A40" s="240"/>
      <c r="B40" s="52"/>
      <c r="C40" s="31" t="s">
        <v>127</v>
      </c>
      <c r="D40" s="114"/>
      <c r="E40" s="114"/>
      <c r="F40" s="114"/>
      <c r="G40" s="114"/>
      <c r="H40" s="114"/>
      <c r="I40" s="114"/>
      <c r="J40" s="10"/>
    </row>
    <row r="41" spans="1:10" x14ac:dyDescent="0.25">
      <c r="A41" s="240"/>
      <c r="B41" s="51" t="s">
        <v>484</v>
      </c>
      <c r="C41" s="19" t="s">
        <v>125</v>
      </c>
      <c r="D41" s="114"/>
      <c r="E41" s="114"/>
      <c r="F41" s="114"/>
      <c r="G41" s="114"/>
      <c r="H41" s="114"/>
      <c r="I41" s="114"/>
      <c r="J41" s="10"/>
    </row>
    <row r="42" spans="1:10" ht="17.25" customHeight="1" x14ac:dyDescent="0.25">
      <c r="A42" s="240"/>
      <c r="B42" s="51" t="s">
        <v>485</v>
      </c>
      <c r="C42" s="61" t="s">
        <v>126</v>
      </c>
      <c r="D42" s="115"/>
      <c r="E42" s="115"/>
      <c r="F42" s="115"/>
      <c r="G42" s="115"/>
      <c r="H42" s="115"/>
      <c r="I42" s="115"/>
      <c r="J42" s="10"/>
    </row>
    <row r="43" spans="1:10" ht="63" x14ac:dyDescent="0.25">
      <c r="A43" s="240"/>
      <c r="B43" s="51" t="s">
        <v>486</v>
      </c>
      <c r="C43" s="31" t="s">
        <v>345</v>
      </c>
      <c r="D43" s="88">
        <v>0</v>
      </c>
      <c r="E43" s="88">
        <v>0</v>
      </c>
      <c r="F43" s="88">
        <v>0</v>
      </c>
      <c r="G43" s="88">
        <v>0</v>
      </c>
      <c r="H43" s="88">
        <v>0</v>
      </c>
      <c r="I43" s="88">
        <v>0</v>
      </c>
      <c r="J43" s="10"/>
    </row>
    <row r="44" spans="1:10" ht="47.25" x14ac:dyDescent="0.25">
      <c r="A44" s="240"/>
      <c r="B44" s="51" t="s">
        <v>459</v>
      </c>
      <c r="C44" s="63" t="s">
        <v>611</v>
      </c>
      <c r="D44" s="114"/>
      <c r="E44" s="114"/>
      <c r="F44" s="114"/>
      <c r="G44" s="114"/>
      <c r="H44" s="114"/>
      <c r="I44" s="114"/>
      <c r="J44" s="10"/>
    </row>
    <row r="45" spans="1:10" x14ac:dyDescent="0.25">
      <c r="A45" s="240"/>
      <c r="B45" s="51" t="s">
        <v>268</v>
      </c>
      <c r="C45" s="19" t="s">
        <v>120</v>
      </c>
      <c r="D45" s="114">
        <v>1</v>
      </c>
      <c r="E45" s="114">
        <v>10</v>
      </c>
      <c r="F45" s="114"/>
      <c r="G45" s="114"/>
      <c r="H45" s="114"/>
      <c r="I45" s="114"/>
      <c r="J45" s="10"/>
    </row>
    <row r="46" spans="1:10" x14ac:dyDescent="0.25">
      <c r="A46" s="240"/>
      <c r="B46" s="51" t="s">
        <v>269</v>
      </c>
      <c r="C46" s="19" t="s">
        <v>121</v>
      </c>
      <c r="D46" s="114"/>
      <c r="E46" s="114"/>
      <c r="F46" s="114"/>
      <c r="G46" s="114"/>
      <c r="H46" s="114"/>
      <c r="I46" s="114"/>
      <c r="J46" s="10"/>
    </row>
    <row r="47" spans="1:10" x14ac:dyDescent="0.25">
      <c r="A47" s="240"/>
      <c r="B47" s="51" t="s">
        <v>270</v>
      </c>
      <c r="C47" s="19" t="s">
        <v>122</v>
      </c>
      <c r="D47" s="114"/>
      <c r="E47" s="114"/>
      <c r="F47" s="114"/>
      <c r="G47" s="114"/>
      <c r="H47" s="114"/>
      <c r="I47" s="114"/>
      <c r="J47" s="10"/>
    </row>
    <row r="48" spans="1:10" x14ac:dyDescent="0.25">
      <c r="A48" s="240"/>
      <c r="B48" s="51" t="s">
        <v>487</v>
      </c>
      <c r="C48" s="19" t="s">
        <v>612</v>
      </c>
      <c r="D48" s="114">
        <v>8</v>
      </c>
      <c r="E48" s="114">
        <v>4</v>
      </c>
      <c r="F48" s="114"/>
      <c r="G48" s="114"/>
      <c r="H48" s="114"/>
      <c r="I48" s="114"/>
      <c r="J48" s="10"/>
    </row>
    <row r="49" spans="1:10" x14ac:dyDescent="0.25">
      <c r="A49" s="240"/>
      <c r="B49" s="51"/>
      <c r="C49" s="31" t="s">
        <v>124</v>
      </c>
      <c r="D49" s="114"/>
      <c r="E49" s="114"/>
      <c r="F49" s="114"/>
      <c r="G49" s="114"/>
      <c r="H49" s="114"/>
      <c r="I49" s="114"/>
      <c r="J49" s="10"/>
    </row>
    <row r="50" spans="1:10" x14ac:dyDescent="0.25">
      <c r="A50" s="240"/>
      <c r="B50" s="51" t="s">
        <v>488</v>
      </c>
      <c r="C50" s="19" t="s">
        <v>125</v>
      </c>
      <c r="D50" s="114">
        <v>12</v>
      </c>
      <c r="E50" s="114">
        <v>1</v>
      </c>
      <c r="F50" s="114"/>
      <c r="G50" s="114">
        <v>2</v>
      </c>
      <c r="H50" s="114">
        <v>1</v>
      </c>
      <c r="I50" s="114"/>
      <c r="J50" s="10"/>
    </row>
    <row r="51" spans="1:10" x14ac:dyDescent="0.25">
      <c r="A51" s="240"/>
      <c r="B51" s="51" t="s">
        <v>489</v>
      </c>
      <c r="C51" s="19" t="s">
        <v>126</v>
      </c>
      <c r="D51" s="114"/>
      <c r="E51" s="114"/>
      <c r="F51" s="114"/>
      <c r="G51" s="114"/>
      <c r="H51" s="114"/>
      <c r="I51" s="114"/>
      <c r="J51" s="10"/>
    </row>
    <row r="52" spans="1:10" x14ac:dyDescent="0.25">
      <c r="A52" s="240"/>
      <c r="B52" s="51"/>
      <c r="C52" s="31" t="s">
        <v>127</v>
      </c>
      <c r="D52" s="114"/>
      <c r="E52" s="114"/>
      <c r="F52" s="114"/>
      <c r="G52" s="114"/>
      <c r="H52" s="114"/>
      <c r="I52" s="114"/>
      <c r="J52" s="10"/>
    </row>
    <row r="53" spans="1:10" x14ac:dyDescent="0.25">
      <c r="A53" s="240"/>
      <c r="B53" s="51" t="s">
        <v>490</v>
      </c>
      <c r="C53" s="19" t="s">
        <v>125</v>
      </c>
      <c r="D53" s="114">
        <v>1</v>
      </c>
      <c r="E53" s="114">
        <v>3</v>
      </c>
      <c r="F53" s="114"/>
      <c r="G53" s="114">
        <v>4</v>
      </c>
      <c r="H53" s="114"/>
      <c r="I53" s="114"/>
      <c r="J53" s="10"/>
    </row>
    <row r="54" spans="1:10" x14ac:dyDescent="0.25">
      <c r="A54" s="240"/>
      <c r="B54" s="51" t="s">
        <v>491</v>
      </c>
      <c r="C54" s="19" t="s">
        <v>126</v>
      </c>
      <c r="D54" s="114"/>
      <c r="E54" s="114"/>
      <c r="F54" s="114"/>
      <c r="G54" s="114"/>
      <c r="H54" s="114"/>
      <c r="I54" s="114"/>
      <c r="J54" s="10"/>
    </row>
    <row r="55" spans="1:10" ht="47.25" x14ac:dyDescent="0.25">
      <c r="A55" s="241"/>
      <c r="B55" s="51" t="s">
        <v>492</v>
      </c>
      <c r="C55" s="31" t="s">
        <v>346</v>
      </c>
      <c r="D55" s="114"/>
      <c r="E55" s="114"/>
      <c r="F55" s="114"/>
      <c r="G55" s="114"/>
      <c r="H55" s="114"/>
      <c r="I55" s="114">
        <v>130</v>
      </c>
      <c r="J55" s="10"/>
    </row>
    <row r="56" spans="1:10" ht="47.25" x14ac:dyDescent="0.25">
      <c r="A56" s="23" t="s">
        <v>347</v>
      </c>
      <c r="B56" s="48"/>
      <c r="C56" s="49" t="s">
        <v>348</v>
      </c>
      <c r="D56" s="92"/>
      <c r="E56" s="92"/>
      <c r="F56" s="92"/>
      <c r="G56" s="92"/>
      <c r="H56" s="92"/>
      <c r="I56" s="92"/>
      <c r="J56" s="10"/>
    </row>
    <row r="57" spans="1:10" ht="78.75" x14ac:dyDescent="0.25">
      <c r="A57" s="65" t="s">
        <v>349</v>
      </c>
      <c r="B57" s="66"/>
      <c r="C57" s="55" t="s">
        <v>507</v>
      </c>
      <c r="D57" s="116"/>
      <c r="E57" s="116"/>
      <c r="F57" s="116"/>
      <c r="G57" s="116"/>
      <c r="H57" s="116"/>
      <c r="I57" s="116"/>
      <c r="J57" s="10"/>
    </row>
    <row r="58" spans="1:10" ht="94.5" x14ac:dyDescent="0.25">
      <c r="A58" s="65" t="s">
        <v>350</v>
      </c>
      <c r="B58" s="66"/>
      <c r="C58" s="67" t="s">
        <v>508</v>
      </c>
      <c r="D58" s="117"/>
      <c r="E58" s="117"/>
      <c r="F58" s="117"/>
      <c r="G58" s="117"/>
      <c r="H58" s="117"/>
      <c r="I58" s="117"/>
      <c r="J58" s="10"/>
    </row>
    <row r="59" spans="1:10" ht="63" x14ac:dyDescent="0.25">
      <c r="A59" s="56" t="s">
        <v>351</v>
      </c>
      <c r="B59" s="68"/>
      <c r="C59" s="69" t="s">
        <v>509</v>
      </c>
      <c r="D59" s="91"/>
      <c r="E59" s="91"/>
      <c r="F59" s="91"/>
      <c r="G59" s="91"/>
      <c r="H59" s="91"/>
      <c r="I59" s="91"/>
      <c r="J59" s="10"/>
    </row>
    <row r="60" spans="1:10" ht="47.25" x14ac:dyDescent="0.25">
      <c r="A60" s="23" t="s">
        <v>352</v>
      </c>
      <c r="B60" s="48"/>
      <c r="C60" s="49" t="s">
        <v>353</v>
      </c>
      <c r="D60" s="92"/>
      <c r="E60" s="92"/>
      <c r="F60" s="92"/>
      <c r="G60" s="92"/>
      <c r="H60" s="92"/>
      <c r="I60" s="92"/>
    </row>
    <row r="61" spans="1:10" ht="141.75" x14ac:dyDescent="0.25">
      <c r="A61" s="243" t="s">
        <v>354</v>
      </c>
      <c r="B61" s="13" t="s">
        <v>493</v>
      </c>
      <c r="C61" s="70" t="s">
        <v>355</v>
      </c>
      <c r="D61" s="248">
        <f>1440736.47+3450486.79</f>
        <v>4891223.26</v>
      </c>
      <c r="E61" s="118" t="s">
        <v>613</v>
      </c>
      <c r="F61" s="118">
        <v>470633.67</v>
      </c>
      <c r="G61" s="118">
        <v>304805.8</v>
      </c>
      <c r="H61" s="249">
        <v>39130.730000000003</v>
      </c>
      <c r="I61" s="118" t="s">
        <v>608</v>
      </c>
    </row>
    <row r="62" spans="1:10" ht="141.75" x14ac:dyDescent="0.25">
      <c r="A62" s="244"/>
      <c r="B62" s="13" t="s">
        <v>494</v>
      </c>
      <c r="C62" s="70" t="s">
        <v>356</v>
      </c>
      <c r="D62" s="247"/>
      <c r="E62" s="118"/>
      <c r="F62" s="118"/>
      <c r="G62" s="118"/>
      <c r="H62" s="118"/>
      <c r="I62" s="118"/>
    </row>
    <row r="63" spans="1:10" ht="110.25" x14ac:dyDescent="0.25">
      <c r="A63" s="244"/>
      <c r="B63" s="71" t="s">
        <v>495</v>
      </c>
      <c r="C63" s="70" t="s">
        <v>357</v>
      </c>
      <c r="D63" s="118">
        <v>15</v>
      </c>
      <c r="E63" s="118">
        <v>7</v>
      </c>
      <c r="F63" s="118">
        <v>8</v>
      </c>
      <c r="G63" s="118">
        <v>2</v>
      </c>
      <c r="H63" s="118">
        <v>2</v>
      </c>
      <c r="I63" s="118">
        <v>6</v>
      </c>
    </row>
    <row r="64" spans="1:10" ht="110.25" x14ac:dyDescent="0.25">
      <c r="A64" s="244"/>
      <c r="B64" s="72" t="s">
        <v>496</v>
      </c>
      <c r="C64" s="73" t="s">
        <v>358</v>
      </c>
      <c r="D64" s="119">
        <v>24</v>
      </c>
      <c r="E64" s="119">
        <v>15</v>
      </c>
      <c r="F64" s="119">
        <v>8</v>
      </c>
      <c r="G64" s="119">
        <v>13</v>
      </c>
      <c r="H64" s="119">
        <v>4</v>
      </c>
      <c r="I64" s="119"/>
    </row>
    <row r="65" spans="1:11" ht="94.5" x14ac:dyDescent="0.25">
      <c r="A65" s="243" t="s">
        <v>359</v>
      </c>
      <c r="B65" s="71" t="s">
        <v>410</v>
      </c>
      <c r="C65" s="74" t="s">
        <v>360</v>
      </c>
      <c r="D65" s="120">
        <v>15</v>
      </c>
      <c r="E65" s="120">
        <v>7</v>
      </c>
      <c r="F65" s="120">
        <v>0</v>
      </c>
      <c r="G65" s="120">
        <v>2</v>
      </c>
      <c r="H65" s="120">
        <v>1</v>
      </c>
      <c r="I65" s="120">
        <v>6</v>
      </c>
    </row>
    <row r="66" spans="1:11" ht="78.75" x14ac:dyDescent="0.25">
      <c r="A66" s="244"/>
      <c r="B66" s="72" t="s">
        <v>411</v>
      </c>
      <c r="C66" s="74" t="s">
        <v>497</v>
      </c>
      <c r="D66" s="120">
        <v>0</v>
      </c>
      <c r="E66" s="120">
        <v>0</v>
      </c>
      <c r="F66" s="120">
        <v>0</v>
      </c>
      <c r="G66" s="120">
        <v>1</v>
      </c>
      <c r="H66" s="120">
        <v>0</v>
      </c>
      <c r="I66" s="120">
        <v>0</v>
      </c>
    </row>
    <row r="67" spans="1:11" ht="94.5" x14ac:dyDescent="0.25">
      <c r="A67" s="244"/>
      <c r="B67" s="72" t="s">
        <v>498</v>
      </c>
      <c r="C67" s="74" t="s">
        <v>361</v>
      </c>
      <c r="D67" s="120">
        <v>15</v>
      </c>
      <c r="E67" s="120">
        <v>7</v>
      </c>
      <c r="F67" s="120">
        <v>5</v>
      </c>
      <c r="G67" s="120">
        <v>1</v>
      </c>
      <c r="H67" s="120">
        <v>1</v>
      </c>
      <c r="I67" s="120">
        <v>1</v>
      </c>
    </row>
    <row r="68" spans="1:11" ht="78.75" x14ac:dyDescent="0.25">
      <c r="A68" s="75"/>
      <c r="B68" s="76" t="s">
        <v>499</v>
      </c>
      <c r="C68" s="74" t="s">
        <v>366</v>
      </c>
      <c r="D68" s="120">
        <v>0</v>
      </c>
      <c r="E68" s="120">
        <v>0</v>
      </c>
      <c r="F68" s="120">
        <v>2</v>
      </c>
      <c r="G68" s="120">
        <v>1</v>
      </c>
      <c r="H68" s="120">
        <v>0</v>
      </c>
      <c r="I68" s="120">
        <v>1</v>
      </c>
    </row>
    <row r="69" spans="1:11" ht="193.5" customHeight="1" x14ac:dyDescent="0.25">
      <c r="A69" s="245" t="s">
        <v>362</v>
      </c>
      <c r="B69" s="72" t="s">
        <v>500</v>
      </c>
      <c r="C69" s="64" t="s">
        <v>363</v>
      </c>
      <c r="D69" s="121">
        <v>0</v>
      </c>
      <c r="E69" s="121">
        <v>0</v>
      </c>
      <c r="F69" s="121">
        <v>0</v>
      </c>
      <c r="G69" s="121">
        <v>0</v>
      </c>
      <c r="H69" s="121">
        <v>0</v>
      </c>
      <c r="I69" s="121">
        <v>0</v>
      </c>
    </row>
    <row r="70" spans="1:11" ht="110.25" x14ac:dyDescent="0.25">
      <c r="A70" s="243"/>
      <c r="B70" s="72" t="s">
        <v>339</v>
      </c>
      <c r="C70" s="62" t="s">
        <v>371</v>
      </c>
      <c r="D70" s="122">
        <v>15</v>
      </c>
      <c r="E70" s="122">
        <f t="shared" ref="E70:I70" si="3">E65</f>
        <v>7</v>
      </c>
      <c r="F70" s="122">
        <f t="shared" si="3"/>
        <v>0</v>
      </c>
      <c r="G70" s="122">
        <f t="shared" si="3"/>
        <v>2</v>
      </c>
      <c r="H70" s="122">
        <f t="shared" si="3"/>
        <v>1</v>
      </c>
      <c r="I70" s="122">
        <f t="shared" si="3"/>
        <v>6</v>
      </c>
    </row>
    <row r="71" spans="1:11" ht="126" x14ac:dyDescent="0.25">
      <c r="A71" s="242" t="s">
        <v>364</v>
      </c>
      <c r="B71" s="71" t="s">
        <v>501</v>
      </c>
      <c r="C71" s="14" t="s">
        <v>502</v>
      </c>
      <c r="D71" s="7">
        <v>0</v>
      </c>
      <c r="E71" s="7">
        <v>3</v>
      </c>
      <c r="F71" s="7">
        <v>0</v>
      </c>
      <c r="G71" s="7">
        <v>0</v>
      </c>
      <c r="H71" s="7">
        <v>0</v>
      </c>
      <c r="I71" s="7">
        <v>3</v>
      </c>
    </row>
    <row r="72" spans="1:11" ht="110.25" x14ac:dyDescent="0.25">
      <c r="A72" s="242"/>
      <c r="B72" s="13" t="s">
        <v>180</v>
      </c>
      <c r="C72" s="14" t="s">
        <v>372</v>
      </c>
      <c r="D72" s="7">
        <v>2</v>
      </c>
      <c r="E72" s="7">
        <v>1</v>
      </c>
      <c r="F72" s="7">
        <f t="shared" ref="E72:I72" si="4">F65</f>
        <v>0</v>
      </c>
      <c r="G72" s="7">
        <f t="shared" si="4"/>
        <v>2</v>
      </c>
      <c r="H72" s="7">
        <f t="shared" si="4"/>
        <v>1</v>
      </c>
      <c r="I72" s="7">
        <f t="shared" si="4"/>
        <v>6</v>
      </c>
    </row>
    <row r="73" spans="1:11" ht="63" x14ac:dyDescent="0.25">
      <c r="A73" s="23" t="s">
        <v>523</v>
      </c>
      <c r="B73" s="48"/>
      <c r="C73" s="49" t="s">
        <v>524</v>
      </c>
      <c r="D73" s="49"/>
      <c r="E73" s="49"/>
      <c r="F73" s="49"/>
      <c r="G73" s="49"/>
      <c r="H73" s="49"/>
      <c r="I73" s="49"/>
      <c r="J73" s="10"/>
    </row>
    <row r="74" spans="1:11" ht="47.25" x14ac:dyDescent="0.25">
      <c r="A74" s="123" t="s">
        <v>365</v>
      </c>
      <c r="B74" s="51"/>
      <c r="C74" s="124" t="s">
        <v>609</v>
      </c>
      <c r="D74" s="108">
        <v>806.8</v>
      </c>
      <c r="E74" s="108">
        <v>320.7</v>
      </c>
      <c r="F74" s="108">
        <v>245.8</v>
      </c>
      <c r="G74" s="108">
        <v>218.3</v>
      </c>
      <c r="H74" s="108">
        <f>'2 раздел ООО
'!H55</f>
        <v>120</v>
      </c>
      <c r="I74" s="108">
        <v>576.20000000000005</v>
      </c>
      <c r="J74" s="109"/>
      <c r="K74" s="110"/>
    </row>
  </sheetData>
  <mergeCells count="6">
    <mergeCell ref="A4:A20"/>
    <mergeCell ref="A71:A72"/>
    <mergeCell ref="A61:A64"/>
    <mergeCell ref="A65:A67"/>
    <mergeCell ref="A69:A70"/>
    <mergeCell ref="A32:A55"/>
  </mergeCells>
  <pageMargins left="0" right="0" top="0.74803149606299213" bottom="0.74803149606299213" header="0.31496062992125984" footer="0.31496062992125984"/>
  <pageSetup paperSize="9" scale="7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1 раздел ДОО</vt:lpstr>
      <vt:lpstr>2 раздел ООО
</vt:lpstr>
      <vt:lpstr>4 раздел ОДО</vt:lpstr>
      <vt:lpstr>'4 раздел ОДО'!Область_печати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2025-10-24T01:03:54Z</dcterms:modified>
</cp:coreProperties>
</file>